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https://d.docs.live.net/e682945cd55df507/Tweekamp/Schools/"/>
    </mc:Choice>
  </mc:AlternateContent>
  <xr:revisionPtr revIDLastSave="0" documentId="8_{681F749A-3B98-4878-A4A6-38E654EE08BE}" xr6:coauthVersionLast="40" xr6:coauthVersionMax="40" xr10:uidLastSave="{00000000-0000-0000-0000-000000000000}"/>
  <bookViews>
    <workbookView xWindow="0" yWindow="0" windowWidth="20490" windowHeight="8070" xr2:uid="{00000000-000D-0000-FFFF-FFFF00000000}"/>
  </bookViews>
  <sheets>
    <sheet name="Ranking" sheetId="4" r:id="rId1"/>
    <sheet name="Stellenberg" sheetId="1" r:id="rId2"/>
    <sheet name="Durbanville HS" sheetId="2" r:id="rId3"/>
    <sheet name="Jan van Riebeeck H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8" i="3" l="1"/>
  <c r="H17" i="1"/>
  <c r="H6" i="2" l="1"/>
  <c r="H26" i="3" l="1"/>
  <c r="H25" i="3"/>
  <c r="H24" i="3"/>
  <c r="H5" i="3"/>
  <c r="H23" i="3"/>
  <c r="H22" i="3"/>
  <c r="H21" i="3"/>
  <c r="H20" i="3"/>
  <c r="H19" i="3"/>
  <c r="H18" i="3"/>
  <c r="H16" i="3"/>
  <c r="H15" i="3"/>
  <c r="H11" i="3"/>
  <c r="H17" i="3"/>
  <c r="H9" i="3"/>
  <c r="H7" i="3"/>
  <c r="H10" i="3"/>
  <c r="H6" i="3"/>
  <c r="H4" i="3"/>
  <c r="H34" i="2"/>
  <c r="H33" i="2"/>
  <c r="H32" i="2"/>
  <c r="H31" i="2"/>
  <c r="H30" i="2"/>
  <c r="H29" i="2"/>
  <c r="H28" i="2"/>
  <c r="H27" i="2"/>
  <c r="H5" i="2"/>
  <c r="H26" i="2"/>
  <c r="H25" i="2"/>
  <c r="H24" i="2"/>
  <c r="H23" i="2"/>
  <c r="H22" i="2"/>
  <c r="H21" i="2"/>
  <c r="H20" i="2"/>
  <c r="H19" i="2"/>
  <c r="H18" i="2"/>
  <c r="H17" i="2"/>
  <c r="H16" i="2"/>
  <c r="H15" i="2"/>
  <c r="H11" i="2"/>
  <c r="H10" i="2"/>
  <c r="H9" i="2"/>
  <c r="H8" i="2"/>
  <c r="H7" i="2"/>
  <c r="H4" i="2"/>
  <c r="H3" i="2"/>
  <c r="H26" i="1"/>
  <c r="H25" i="1"/>
  <c r="H24" i="1"/>
  <c r="H23" i="1"/>
  <c r="H6" i="1"/>
  <c r="H22" i="1"/>
  <c r="H21" i="1"/>
  <c r="H20" i="1"/>
  <c r="H19" i="1"/>
  <c r="H16" i="1"/>
  <c r="H11" i="1"/>
  <c r="H10" i="1"/>
  <c r="H9" i="1"/>
  <c r="H8" i="1"/>
  <c r="H7" i="1"/>
  <c r="H18" i="1"/>
  <c r="H5" i="1"/>
  <c r="H4" i="1"/>
  <c r="H12" i="2" l="1"/>
  <c r="C4" i="4" s="1"/>
  <c r="H12" i="1"/>
  <c r="C3" i="4" s="1"/>
  <c r="C5" i="4" l="1"/>
  <c r="H12" i="3"/>
</calcChain>
</file>

<file path=xl/sharedStrings.xml><?xml version="1.0" encoding="utf-8"?>
<sst xmlns="http://schemas.openxmlformats.org/spreadsheetml/2006/main" count="466" uniqueCount="225">
  <si>
    <t>CELL</t>
  </si>
  <si>
    <t>SCHOOL</t>
  </si>
  <si>
    <t>Age</t>
  </si>
  <si>
    <t>Nr</t>
  </si>
  <si>
    <t>Surname</t>
  </si>
  <si>
    <t>Name</t>
  </si>
  <si>
    <t>Birth</t>
  </si>
  <si>
    <t>Highest</t>
  </si>
  <si>
    <t>1 Dec</t>
  </si>
  <si>
    <t>Oudt</t>
  </si>
  <si>
    <t>Current team</t>
  </si>
  <si>
    <t>084 579 5579</t>
  </si>
  <si>
    <t>Stellenberg</t>
  </si>
  <si>
    <t>U.19</t>
  </si>
  <si>
    <t>Wolstenholme</t>
  </si>
  <si>
    <t>Jaco</t>
  </si>
  <si>
    <t>Criteria</t>
  </si>
  <si>
    <t>083 414 3148</t>
  </si>
  <si>
    <t>U.17</t>
  </si>
  <si>
    <t>de Jongh</t>
  </si>
  <si>
    <t>Walter</t>
  </si>
  <si>
    <t>079 128 7733</t>
  </si>
  <si>
    <t>van Rensburg</t>
  </si>
  <si>
    <t>Nicke</t>
  </si>
  <si>
    <t>082 775 1862</t>
  </si>
  <si>
    <t>Fowler</t>
  </si>
  <si>
    <t>Jaime</t>
  </si>
  <si>
    <t>082 776 5454</t>
  </si>
  <si>
    <t>U.15</t>
  </si>
  <si>
    <t>Oosthuizen</t>
  </si>
  <si>
    <t>Brendan</t>
  </si>
  <si>
    <t>084 609 8668</t>
  </si>
  <si>
    <t>Olsen</t>
  </si>
  <si>
    <t>Nadia</t>
  </si>
  <si>
    <t>064 864 4651</t>
  </si>
  <si>
    <t>Ellis</t>
  </si>
  <si>
    <t>Heidi</t>
  </si>
  <si>
    <t>082 830 6515</t>
  </si>
  <si>
    <t>Ochse</t>
  </si>
  <si>
    <t>Retief</t>
  </si>
  <si>
    <t>Extra</t>
  </si>
  <si>
    <t>079 498 4116</t>
  </si>
  <si>
    <t>Thomas</t>
  </si>
  <si>
    <t>EXTRA ATHLETES</t>
  </si>
  <si>
    <t>082 737 6987</t>
  </si>
  <si>
    <t>Laurence</t>
  </si>
  <si>
    <t>Daleen</t>
  </si>
  <si>
    <t>073 850 5412</t>
  </si>
  <si>
    <t>van Niekerk</t>
  </si>
  <si>
    <t>Anita</t>
  </si>
  <si>
    <t>083 281 3174</t>
  </si>
  <si>
    <t>Badenhorst</t>
  </si>
  <si>
    <t>Jacques</t>
  </si>
  <si>
    <t>no show this season</t>
  </si>
  <si>
    <t>074 757 4460</t>
  </si>
  <si>
    <t>Bester</t>
  </si>
  <si>
    <t>Alo-Heléne</t>
  </si>
  <si>
    <t>083 479 2545</t>
  </si>
  <si>
    <t>Prins</t>
  </si>
  <si>
    <t>Nell</t>
  </si>
  <si>
    <t>073 1712799</t>
  </si>
  <si>
    <t>Beeson-Sutton</t>
  </si>
  <si>
    <t>Keenan-Michael</t>
  </si>
  <si>
    <t>082 4791614</t>
  </si>
  <si>
    <t>Voges</t>
  </si>
  <si>
    <t>Johan-Hendrik</t>
  </si>
  <si>
    <t>083 3040862</t>
  </si>
  <si>
    <t>Kriel</t>
  </si>
  <si>
    <t>Vicki</t>
  </si>
  <si>
    <t>071 3525784</t>
  </si>
  <si>
    <t>Langenhoven</t>
  </si>
  <si>
    <t>Diana</t>
  </si>
  <si>
    <t>062 5484254</t>
  </si>
  <si>
    <t>Steyn</t>
  </si>
  <si>
    <t>René</t>
  </si>
  <si>
    <t>072 1944815</t>
  </si>
  <si>
    <t>Le Sueur</t>
  </si>
  <si>
    <t>Louise</t>
  </si>
  <si>
    <t>083 463 4620</t>
  </si>
  <si>
    <t>Durbanville</t>
  </si>
  <si>
    <t>Wegman</t>
  </si>
  <si>
    <t>Ineke</t>
  </si>
  <si>
    <t>071 419 4963</t>
  </si>
  <si>
    <t>Albertyn</t>
  </si>
  <si>
    <t>Louis</t>
  </si>
  <si>
    <t>082 370 9876</t>
  </si>
  <si>
    <t>Crous</t>
  </si>
  <si>
    <t>Ruben</t>
  </si>
  <si>
    <t>071 3784717</t>
  </si>
  <si>
    <t>Laubscher</t>
  </si>
  <si>
    <t>Charl</t>
  </si>
  <si>
    <t>082 8093234</t>
  </si>
  <si>
    <t>Rossouw</t>
  </si>
  <si>
    <t>Emihl</t>
  </si>
  <si>
    <t>083 462 8342</t>
  </si>
  <si>
    <t>du Toit</t>
  </si>
  <si>
    <t>Danielle</t>
  </si>
  <si>
    <t>082 8232477</t>
  </si>
  <si>
    <t>Agenbag</t>
  </si>
  <si>
    <t>Ruan</t>
  </si>
  <si>
    <t>073 6009527</t>
  </si>
  <si>
    <t>Louw</t>
  </si>
  <si>
    <t>Ewaldt</t>
  </si>
  <si>
    <t>084 473 1791</t>
  </si>
  <si>
    <t>Smit</t>
  </si>
  <si>
    <t>Jean Henri</t>
  </si>
  <si>
    <t>082 410 0524</t>
  </si>
  <si>
    <t>De Beer</t>
  </si>
  <si>
    <t>Lehan</t>
  </si>
  <si>
    <t>082 344 2564</t>
  </si>
  <si>
    <t>James-Pierre</t>
  </si>
  <si>
    <t>072 828 5235</t>
  </si>
  <si>
    <t>Theron</t>
  </si>
  <si>
    <t>Niel</t>
  </si>
  <si>
    <t>082 822 2776</t>
  </si>
  <si>
    <t>Winterbach</t>
  </si>
  <si>
    <t>Volker</t>
  </si>
  <si>
    <t>083 301 4976</t>
  </si>
  <si>
    <t>Swart</t>
  </si>
  <si>
    <t>Saskia</t>
  </si>
  <si>
    <t>078 221 2567</t>
  </si>
  <si>
    <t>van Der Merwe</t>
  </si>
  <si>
    <t>Ebenice</t>
  </si>
  <si>
    <t>082 5901906</t>
  </si>
  <si>
    <t>Moolman</t>
  </si>
  <si>
    <t>Daniël</t>
  </si>
  <si>
    <t>Yzelle</t>
  </si>
  <si>
    <t>Marno</t>
  </si>
  <si>
    <t>082  8210690</t>
  </si>
  <si>
    <t>Slabbert</t>
  </si>
  <si>
    <t>Marietjie</t>
  </si>
  <si>
    <t>083 2705688</t>
  </si>
  <si>
    <t>Briel</t>
  </si>
  <si>
    <t>Kaylee</t>
  </si>
  <si>
    <t>083 2556976</t>
  </si>
  <si>
    <t>Burger</t>
  </si>
  <si>
    <t>Mieke</t>
  </si>
  <si>
    <t>072 2409865</t>
  </si>
  <si>
    <t>de Pontes</t>
  </si>
  <si>
    <t>Skye</t>
  </si>
  <si>
    <t>072 367 4789</t>
  </si>
  <si>
    <t>Kotze</t>
  </si>
  <si>
    <t>Safré</t>
  </si>
  <si>
    <t>Steven</t>
  </si>
  <si>
    <t>082 8708119</t>
  </si>
  <si>
    <t>van Rhyn</t>
  </si>
  <si>
    <t>Drikus</t>
  </si>
  <si>
    <t>082 3366932</t>
  </si>
  <si>
    <t>van Zyl</t>
  </si>
  <si>
    <t>Zander</t>
  </si>
  <si>
    <t>062 6934043</t>
  </si>
  <si>
    <t>von Ludwig</t>
  </si>
  <si>
    <t>Jomar</t>
  </si>
  <si>
    <t>082 8210690</t>
  </si>
  <si>
    <t>Dorothy</t>
  </si>
  <si>
    <t>083 2259117</t>
  </si>
  <si>
    <t>Janse van Rensburg</t>
  </si>
  <si>
    <t>Carla</t>
  </si>
  <si>
    <t>Jan  van Riebeeck</t>
  </si>
  <si>
    <t>083 4500975</t>
  </si>
  <si>
    <t>Jan van Riebeeck</t>
  </si>
  <si>
    <t>Wiese</t>
  </si>
  <si>
    <t>083 3997944</t>
  </si>
  <si>
    <t>Hoefer</t>
  </si>
  <si>
    <t>Eden</t>
  </si>
  <si>
    <t>082 467 7731</t>
  </si>
  <si>
    <t>Keyser</t>
  </si>
  <si>
    <t>Dylan</t>
  </si>
  <si>
    <t>082 9234065</t>
  </si>
  <si>
    <t>Combrink</t>
  </si>
  <si>
    <t>Elmarie</t>
  </si>
  <si>
    <t>082 756 1561</t>
  </si>
  <si>
    <t>Malan</t>
  </si>
  <si>
    <t>Henri</t>
  </si>
  <si>
    <t>082 756561</t>
  </si>
  <si>
    <t>Bernardt</t>
  </si>
  <si>
    <t>083 5491726</t>
  </si>
  <si>
    <t>van der Vyver</t>
  </si>
  <si>
    <t>Braam</t>
  </si>
  <si>
    <t>083 783 6344</t>
  </si>
  <si>
    <t>Wilke</t>
  </si>
  <si>
    <t>Betsy</t>
  </si>
  <si>
    <t>082 4641693</t>
  </si>
  <si>
    <t>Massyn</t>
  </si>
  <si>
    <t>Michael</t>
  </si>
  <si>
    <t>Huysamen</t>
  </si>
  <si>
    <t>Adriaan</t>
  </si>
  <si>
    <t>Jordan</t>
  </si>
  <si>
    <t>082 7561561</t>
  </si>
  <si>
    <t>Krige</t>
  </si>
  <si>
    <t>Nicola</t>
  </si>
  <si>
    <t>061 8728563</t>
  </si>
  <si>
    <t>Blouw</t>
  </si>
  <si>
    <t>Mikyle</t>
  </si>
  <si>
    <t>076 0398247</t>
  </si>
  <si>
    <t>Peyper</t>
  </si>
  <si>
    <t>Liam</t>
  </si>
  <si>
    <t>Wolvaardt</t>
  </si>
  <si>
    <t>Sebastiaan</t>
  </si>
  <si>
    <t>082 9900096</t>
  </si>
  <si>
    <t>Engelbrecht</t>
  </si>
  <si>
    <t>Elna</t>
  </si>
  <si>
    <t>083 7044734</t>
  </si>
  <si>
    <t>079 696 5107</t>
  </si>
  <si>
    <t>Julian</t>
  </si>
  <si>
    <t>078 609 2987</t>
  </si>
  <si>
    <t>Anel</t>
  </si>
  <si>
    <t>Pos</t>
  </si>
  <si>
    <t>School</t>
  </si>
  <si>
    <t>Points</t>
  </si>
  <si>
    <t>Stellenberg High</t>
  </si>
  <si>
    <t>Durbanville High</t>
  </si>
  <si>
    <t>Jan van Riebeeck High</t>
  </si>
  <si>
    <t>Nieuwoudt</t>
  </si>
  <si>
    <t>082 788677</t>
  </si>
  <si>
    <t>Amica</t>
  </si>
  <si>
    <t>Goodwin</t>
  </si>
  <si>
    <t>Sadi</t>
  </si>
  <si>
    <t>072 617 4439</t>
  </si>
  <si>
    <t>082 3949713</t>
  </si>
  <si>
    <t>Hattingh</t>
  </si>
  <si>
    <t>Hanje</t>
  </si>
  <si>
    <t>07/05/2005</t>
  </si>
  <si>
    <t>U,15</t>
  </si>
  <si>
    <t>High school ranking after league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</si>
</sst>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333333"/>
      <name val="Arial"/>
      <family val="2"/>
    </font>
    <font>
      <sz val="10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/>
    </xf>
    <xf numFmtId="16" fontId="3" fillId="2" borderId="1" xfId="0" quotePrefix="1" applyNumberFormat="1" applyFont="1" applyFill="1" applyBorder="1" applyAlignment="1">
      <alignment horizontal="center"/>
    </xf>
    <xf numFmtId="0" fontId="4" fillId="0" borderId="0" xfId="0" applyFont="1"/>
    <xf numFmtId="0" fontId="6" fillId="4" borderId="0" xfId="0" applyFont="1" applyFill="1"/>
    <xf numFmtId="49" fontId="4" fillId="4" borderId="1" xfId="0" applyNumberFormat="1" applyFont="1" applyFill="1" applyBorder="1"/>
    <xf numFmtId="0" fontId="4" fillId="4" borderId="1" xfId="0" applyFont="1" applyFill="1" applyBorder="1"/>
    <xf numFmtId="165" fontId="4" fillId="4" borderId="1" xfId="0" applyNumberFormat="1" applyFont="1" applyFill="1" applyBorder="1" applyAlignment="1">
      <alignment horizontal="right"/>
    </xf>
    <xf numFmtId="164" fontId="4" fillId="4" borderId="1" xfId="1" applyFont="1" applyFill="1" applyBorder="1" applyAlignment="1">
      <alignment horizontal="center"/>
    </xf>
    <xf numFmtId="0" fontId="7" fillId="4" borderId="0" xfId="0" applyFont="1" applyFill="1"/>
    <xf numFmtId="49" fontId="4" fillId="5" borderId="1" xfId="0" applyNumberFormat="1" applyFont="1" applyFill="1" applyBorder="1"/>
    <xf numFmtId="0" fontId="4" fillId="5" borderId="1" xfId="0" applyFont="1" applyFill="1" applyBorder="1"/>
    <xf numFmtId="165" fontId="4" fillId="5" borderId="1" xfId="0" applyNumberFormat="1" applyFont="1" applyFill="1" applyBorder="1" applyAlignment="1">
      <alignment horizontal="right"/>
    </xf>
    <xf numFmtId="164" fontId="4" fillId="5" borderId="1" xfId="1" applyFont="1" applyFill="1" applyBorder="1" applyAlignment="1">
      <alignment horizontal="center"/>
    </xf>
    <xf numFmtId="0" fontId="3" fillId="4" borderId="0" xfId="0" applyFont="1" applyFill="1"/>
    <xf numFmtId="0" fontId="4" fillId="4" borderId="0" xfId="0" applyFont="1" applyFill="1"/>
    <xf numFmtId="0" fontId="0" fillId="4" borderId="0" xfId="0" applyFill="1"/>
    <xf numFmtId="14" fontId="4" fillId="5" borderId="1" xfId="0" applyNumberFormat="1" applyFont="1" applyFill="1" applyBorder="1"/>
    <xf numFmtId="49" fontId="4" fillId="0" borderId="0" xfId="0" applyNumberFormat="1" applyFont="1"/>
    <xf numFmtId="165" fontId="4" fillId="0" borderId="0" xfId="0" applyNumberFormat="1" applyFont="1" applyAlignment="1">
      <alignment horizontal="right"/>
    </xf>
    <xf numFmtId="164" fontId="3" fillId="6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4" borderId="1" xfId="1" applyFont="1" applyFill="1" applyBorder="1" applyAlignment="1">
      <alignment horizontal="right"/>
    </xf>
    <xf numFmtId="49" fontId="7" fillId="6" borderId="1" xfId="0" applyNumberFormat="1" applyFont="1" applyFill="1" applyBorder="1"/>
    <xf numFmtId="0" fontId="7" fillId="6" borderId="1" xfId="0" applyFont="1" applyFill="1" applyBorder="1"/>
    <xf numFmtId="165" fontId="7" fillId="6" borderId="1" xfId="0" applyNumberFormat="1" applyFont="1" applyFill="1" applyBorder="1" applyAlignment="1">
      <alignment horizontal="right"/>
    </xf>
    <xf numFmtId="164" fontId="7" fillId="6" borderId="1" xfId="1" applyFont="1" applyFill="1" applyBorder="1" applyAlignment="1">
      <alignment horizontal="center"/>
    </xf>
    <xf numFmtId="0" fontId="4" fillId="6" borderId="1" xfId="0" applyFont="1" applyFill="1" applyBorder="1"/>
    <xf numFmtId="49" fontId="4" fillId="6" borderId="1" xfId="0" applyNumberFormat="1" applyFont="1" applyFill="1" applyBorder="1"/>
    <xf numFmtId="165" fontId="4" fillId="6" borderId="1" xfId="0" applyNumberFormat="1" applyFont="1" applyFill="1" applyBorder="1" applyAlignment="1">
      <alignment horizontal="right"/>
    </xf>
    <xf numFmtId="164" fontId="4" fillId="6" borderId="1" xfId="1" applyFont="1" applyFill="1" applyBorder="1" applyAlignment="1">
      <alignment horizontal="center"/>
    </xf>
    <xf numFmtId="0" fontId="3" fillId="0" borderId="0" xfId="0" applyFont="1"/>
    <xf numFmtId="164" fontId="4" fillId="5" borderId="1" xfId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center"/>
    </xf>
    <xf numFmtId="16" fontId="4" fillId="4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5" borderId="0" xfId="1" applyFont="1" applyFill="1" applyBorder="1" applyAlignment="1">
      <alignment horizontal="center"/>
    </xf>
    <xf numFmtId="164" fontId="3" fillId="6" borderId="1" xfId="1" applyFont="1" applyFill="1" applyBorder="1" applyAlignment="1">
      <alignment horizontal="right"/>
    </xf>
    <xf numFmtId="164" fontId="7" fillId="6" borderId="1" xfId="1" applyFont="1" applyFill="1" applyBorder="1" applyAlignment="1">
      <alignment horizontal="right"/>
    </xf>
    <xf numFmtId="164" fontId="0" fillId="4" borderId="0" xfId="1" applyFont="1" applyFill="1"/>
    <xf numFmtId="49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/>
    <xf numFmtId="49" fontId="4" fillId="4" borderId="0" xfId="0" applyNumberFormat="1" applyFont="1" applyFill="1" applyBorder="1"/>
    <xf numFmtId="0" fontId="4" fillId="4" borderId="0" xfId="0" applyFont="1" applyFill="1" applyBorder="1"/>
    <xf numFmtId="165" fontId="4" fillId="4" borderId="0" xfId="0" applyNumberFormat="1" applyFont="1" applyFill="1" applyBorder="1" applyAlignment="1">
      <alignment horizontal="right"/>
    </xf>
    <xf numFmtId="164" fontId="3" fillId="6" borderId="1" xfId="1" applyFont="1" applyFill="1" applyBorder="1" applyAlignment="1">
      <alignment horizontal="center"/>
    </xf>
    <xf numFmtId="164" fontId="4" fillId="4" borderId="0" xfId="1" applyFont="1" applyFill="1" applyBorder="1" applyAlignment="1">
      <alignment horizontal="center"/>
    </xf>
    <xf numFmtId="49" fontId="4" fillId="4" borderId="5" xfId="0" applyNumberFormat="1" applyFont="1" applyFill="1" applyBorder="1"/>
    <xf numFmtId="0" fontId="4" fillId="4" borderId="5" xfId="0" applyFont="1" applyFill="1" applyBorder="1"/>
    <xf numFmtId="165" fontId="4" fillId="4" borderId="5" xfId="0" applyNumberFormat="1" applyFont="1" applyFill="1" applyBorder="1" applyAlignment="1">
      <alignment horizontal="right"/>
    </xf>
    <xf numFmtId="164" fontId="4" fillId="4" borderId="5" xfId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4" fontId="9" fillId="0" borderId="1" xfId="0" applyNumberFormat="1" applyFont="1" applyBorder="1"/>
    <xf numFmtId="0" fontId="10" fillId="4" borderId="1" xfId="0" applyFont="1" applyFill="1" applyBorder="1"/>
    <xf numFmtId="49" fontId="7" fillId="4" borderId="0" xfId="0" applyNumberFormat="1" applyFont="1" applyFill="1" applyBorder="1"/>
    <xf numFmtId="165" fontId="7" fillId="4" borderId="1" xfId="0" applyNumberFormat="1" applyFont="1" applyFill="1" applyBorder="1" applyAlignment="1">
      <alignment horizontal="right"/>
    </xf>
    <xf numFmtId="164" fontId="7" fillId="4" borderId="1" xfId="1" applyFont="1" applyFill="1" applyBorder="1" applyAlignment="1">
      <alignment horizontal="right"/>
    </xf>
    <xf numFmtId="164" fontId="7" fillId="4" borderId="1" xfId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1" fillId="4" borderId="1" xfId="0" applyFont="1" applyFill="1" applyBorder="1"/>
    <xf numFmtId="0" fontId="8" fillId="7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workbookViewId="0">
      <selection activeCell="G7" sqref="G7"/>
    </sheetView>
  </sheetViews>
  <sheetFormatPr defaultRowHeight="15" x14ac:dyDescent="0.25"/>
  <cols>
    <col min="1" max="1" width="4.85546875" bestFit="1" customWidth="1"/>
    <col min="2" max="2" width="22.5703125" bestFit="1" customWidth="1"/>
    <col min="3" max="3" width="11.28515625" bestFit="1" customWidth="1"/>
  </cols>
  <sheetData>
    <row r="1" spans="1:3" x14ac:dyDescent="0.25">
      <c r="A1" s="67" t="s">
        <v>224</v>
      </c>
      <c r="B1" s="67"/>
      <c r="C1" s="67"/>
    </row>
    <row r="2" spans="1:3" x14ac:dyDescent="0.25">
      <c r="A2" s="56" t="s">
        <v>207</v>
      </c>
      <c r="B2" s="56" t="s">
        <v>208</v>
      </c>
      <c r="C2" s="56" t="s">
        <v>209</v>
      </c>
    </row>
    <row r="3" spans="1:3" x14ac:dyDescent="0.25">
      <c r="A3" s="57">
        <v>1</v>
      </c>
      <c r="B3" s="58" t="s">
        <v>210</v>
      </c>
      <c r="C3" s="59">
        <f>Stellenberg!H12</f>
        <v>18282.899999999998</v>
      </c>
    </row>
    <row r="4" spans="1:3" x14ac:dyDescent="0.25">
      <c r="A4" s="57">
        <v>2</v>
      </c>
      <c r="B4" s="58" t="s">
        <v>211</v>
      </c>
      <c r="C4" s="59">
        <f>'Durbanville HS'!H12</f>
        <v>18047.150000000001</v>
      </c>
    </row>
    <row r="5" spans="1:3" x14ac:dyDescent="0.25">
      <c r="A5" s="57">
        <v>3</v>
      </c>
      <c r="B5" s="58" t="s">
        <v>212</v>
      </c>
      <c r="C5" s="59">
        <f ca="1">'Jan van Riebeeck HS'!H12</f>
        <v>16522.349999999999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6"/>
  <sheetViews>
    <sheetView workbookViewId="0">
      <selection activeCell="O10" sqref="O10"/>
    </sheetView>
  </sheetViews>
  <sheetFormatPr defaultColWidth="9.140625" defaultRowHeight="12.75" x14ac:dyDescent="0.2"/>
  <cols>
    <col min="1" max="1" width="12.140625" style="20" bestFit="1" customWidth="1"/>
    <col min="2" max="2" width="10.28515625" style="5" bestFit="1" customWidth="1"/>
    <col min="3" max="3" width="4.85546875" style="5" bestFit="1" customWidth="1"/>
    <col min="4" max="4" width="5.5703125" style="5" bestFit="1" customWidth="1"/>
    <col min="5" max="5" width="13.42578125" style="5" bestFit="1" customWidth="1"/>
    <col min="6" max="6" width="14.42578125" style="5" bestFit="1" customWidth="1"/>
    <col min="7" max="7" width="10.85546875" style="21" customWidth="1"/>
    <col min="8" max="8" width="10.28515625" style="23" bestFit="1" customWidth="1"/>
    <col min="9" max="9" width="9.85546875" style="23" customWidth="1"/>
    <col min="10" max="10" width="10.85546875" style="23" customWidth="1"/>
    <col min="11" max="12" width="9.85546875" style="23" customWidth="1"/>
    <col min="13" max="13" width="9.85546875" style="23" bestFit="1" customWidth="1"/>
    <col min="14" max="14" width="9.28515625" style="23" bestFit="1" customWidth="1"/>
    <col min="15" max="15" width="5.85546875" style="23" bestFit="1" customWidth="1"/>
    <col min="16" max="18" width="7.7109375" style="23" bestFit="1" customWidth="1"/>
    <col min="19" max="19" width="18.28515625" style="5" bestFit="1" customWidth="1"/>
    <col min="20" max="20" width="9.140625" style="5"/>
    <col min="21" max="21" width="12.42578125" style="5" customWidth="1"/>
    <col min="22" max="16384" width="9.140625" style="5"/>
  </cols>
  <sheetData>
    <row r="1" spans="1:2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>
        <v>42993</v>
      </c>
      <c r="J1" s="3">
        <v>43021</v>
      </c>
      <c r="K1" s="3">
        <v>43042</v>
      </c>
      <c r="L1" s="4" t="s">
        <v>8</v>
      </c>
      <c r="M1" s="3">
        <v>42742</v>
      </c>
      <c r="N1" s="3">
        <v>42754</v>
      </c>
      <c r="O1" s="3" t="s">
        <v>9</v>
      </c>
      <c r="P1" s="3">
        <v>42782</v>
      </c>
      <c r="Q1" s="3">
        <v>42794</v>
      </c>
      <c r="R1" s="3">
        <v>43554</v>
      </c>
    </row>
    <row r="2" spans="1:22" s="6" customFormat="1" x14ac:dyDescent="0.2">
      <c r="A2" s="68" t="s">
        <v>10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22" s="11" customFormat="1" x14ac:dyDescent="0.2">
      <c r="A3" s="7" t="s">
        <v>11</v>
      </c>
      <c r="B3" s="8" t="s">
        <v>12</v>
      </c>
      <c r="C3" s="8" t="s">
        <v>13</v>
      </c>
      <c r="D3" s="8">
        <v>1325</v>
      </c>
      <c r="E3" s="8" t="s">
        <v>14</v>
      </c>
      <c r="F3" s="8" t="s">
        <v>15</v>
      </c>
      <c r="G3" s="9">
        <v>36956</v>
      </c>
      <c r="H3" s="10">
        <f>MAXA(I3:N3)</f>
        <v>2230.9499999999998</v>
      </c>
      <c r="I3" s="10">
        <v>2175.85</v>
      </c>
      <c r="J3" s="10">
        <v>2230.9499999999998</v>
      </c>
      <c r="K3" s="10"/>
      <c r="L3" s="10"/>
      <c r="M3" s="10">
        <v>2160.35</v>
      </c>
      <c r="N3" s="10"/>
      <c r="O3" s="10"/>
      <c r="P3" s="10"/>
      <c r="Q3" s="10"/>
      <c r="R3" s="10"/>
      <c r="S3" s="11" t="s">
        <v>16</v>
      </c>
    </row>
    <row r="4" spans="1:22" s="17" customFormat="1" x14ac:dyDescent="0.2">
      <c r="A4" s="12" t="s">
        <v>17</v>
      </c>
      <c r="B4" s="13" t="s">
        <v>12</v>
      </c>
      <c r="C4" s="13" t="s">
        <v>18</v>
      </c>
      <c r="D4" s="13">
        <v>3008</v>
      </c>
      <c r="E4" s="13" t="s">
        <v>19</v>
      </c>
      <c r="F4" s="13" t="s">
        <v>20</v>
      </c>
      <c r="G4" s="14">
        <v>37655</v>
      </c>
      <c r="H4" s="15">
        <f t="shared" ref="H4:H11" si="0">MAXA(I4:R4)</f>
        <v>2105.65</v>
      </c>
      <c r="I4" s="15"/>
      <c r="J4" s="15">
        <v>2105.65</v>
      </c>
      <c r="K4" s="15"/>
      <c r="L4" s="15">
        <v>2003.4</v>
      </c>
      <c r="M4" s="15">
        <v>2014.35</v>
      </c>
      <c r="N4" s="15"/>
      <c r="O4" s="15"/>
      <c r="P4" s="15"/>
      <c r="Q4" s="15"/>
      <c r="R4" s="15"/>
      <c r="S4" s="11" t="s">
        <v>16</v>
      </c>
      <c r="T4" s="16"/>
    </row>
    <row r="5" spans="1:22" s="17" customFormat="1" x14ac:dyDescent="0.2">
      <c r="A5" s="12" t="s">
        <v>21</v>
      </c>
      <c r="B5" s="13" t="s">
        <v>12</v>
      </c>
      <c r="C5" s="13" t="s">
        <v>18</v>
      </c>
      <c r="D5" s="13">
        <v>2972</v>
      </c>
      <c r="E5" s="13" t="s">
        <v>22</v>
      </c>
      <c r="F5" s="13" t="s">
        <v>23</v>
      </c>
      <c r="G5" s="14">
        <v>37665</v>
      </c>
      <c r="H5" s="15">
        <f t="shared" si="0"/>
        <v>1944.9</v>
      </c>
      <c r="I5" s="15"/>
      <c r="J5" s="15">
        <v>1933.4</v>
      </c>
      <c r="K5" s="15">
        <v>1940.05</v>
      </c>
      <c r="L5" s="15"/>
      <c r="M5" s="15"/>
      <c r="N5" s="15">
        <v>1944.9</v>
      </c>
      <c r="O5" s="15"/>
      <c r="P5" s="15"/>
      <c r="Q5" s="15"/>
      <c r="R5" s="15"/>
      <c r="S5" s="11" t="s">
        <v>16</v>
      </c>
      <c r="T5" s="16"/>
    </row>
    <row r="6" spans="1:22" s="17" customFormat="1" ht="15" x14ac:dyDescent="0.25">
      <c r="A6" s="12" t="s">
        <v>63</v>
      </c>
      <c r="B6" s="13" t="s">
        <v>12</v>
      </c>
      <c r="C6" s="13" t="s">
        <v>18</v>
      </c>
      <c r="D6" s="13">
        <v>1586</v>
      </c>
      <c r="E6" s="13" t="s">
        <v>64</v>
      </c>
      <c r="F6" s="13" t="s">
        <v>65</v>
      </c>
      <c r="G6" s="14">
        <v>37808</v>
      </c>
      <c r="H6" s="15">
        <f>MAXA(I6:R6)</f>
        <v>1699.8</v>
      </c>
      <c r="I6" s="15"/>
      <c r="J6" s="15"/>
      <c r="K6" s="15"/>
      <c r="L6" s="15"/>
      <c r="M6" s="15"/>
      <c r="N6" s="15">
        <v>1699.8</v>
      </c>
      <c r="O6" s="15"/>
      <c r="P6" s="15"/>
      <c r="Q6" s="15"/>
      <c r="R6" s="15"/>
      <c r="S6" s="11" t="s">
        <v>16</v>
      </c>
      <c r="T6" s="18"/>
      <c r="U6" s="18"/>
      <c r="V6" s="18"/>
    </row>
    <row r="7" spans="1:22" s="17" customFormat="1" ht="15" x14ac:dyDescent="0.25">
      <c r="A7" s="7" t="s">
        <v>27</v>
      </c>
      <c r="B7" s="8" t="s">
        <v>12</v>
      </c>
      <c r="C7" s="8" t="s">
        <v>28</v>
      </c>
      <c r="D7" s="8">
        <v>4613</v>
      </c>
      <c r="E7" s="8" t="s">
        <v>29</v>
      </c>
      <c r="F7" s="8" t="s">
        <v>30</v>
      </c>
      <c r="G7" s="9">
        <v>37964</v>
      </c>
      <c r="H7" s="10">
        <f t="shared" si="0"/>
        <v>2260.35</v>
      </c>
      <c r="I7" s="10">
        <v>2195.0500000000002</v>
      </c>
      <c r="J7" s="10">
        <v>2218.85</v>
      </c>
      <c r="K7" s="10"/>
      <c r="L7" s="10">
        <v>2251.0500000000002</v>
      </c>
      <c r="M7" s="10"/>
      <c r="N7" s="10">
        <v>2260.35</v>
      </c>
      <c r="O7" s="10"/>
      <c r="P7" s="10"/>
      <c r="Q7" s="10"/>
      <c r="R7" s="10"/>
      <c r="S7" s="11" t="s">
        <v>16</v>
      </c>
      <c r="T7" s="18"/>
      <c r="U7" s="18"/>
      <c r="V7" s="18"/>
    </row>
    <row r="8" spans="1:22" x14ac:dyDescent="0.2">
      <c r="A8" s="7" t="s">
        <v>31</v>
      </c>
      <c r="B8" s="8" t="s">
        <v>12</v>
      </c>
      <c r="C8" s="8" t="s">
        <v>28</v>
      </c>
      <c r="D8" s="8">
        <v>7054</v>
      </c>
      <c r="E8" s="8" t="s">
        <v>32</v>
      </c>
      <c r="F8" s="8" t="s">
        <v>33</v>
      </c>
      <c r="G8" s="9">
        <v>38014</v>
      </c>
      <c r="H8" s="10">
        <f t="shared" si="0"/>
        <v>2092.4</v>
      </c>
      <c r="I8" s="10"/>
      <c r="J8" s="10">
        <v>1816.95</v>
      </c>
      <c r="K8" s="10">
        <v>1975.9</v>
      </c>
      <c r="L8" s="10">
        <v>2039</v>
      </c>
      <c r="M8" s="10"/>
      <c r="N8" s="10">
        <v>2092.4</v>
      </c>
      <c r="O8" s="10"/>
      <c r="P8" s="10"/>
      <c r="Q8" s="10"/>
      <c r="R8" s="10"/>
      <c r="S8" s="11" t="s">
        <v>16</v>
      </c>
    </row>
    <row r="9" spans="1:22" x14ac:dyDescent="0.2">
      <c r="A9" s="7" t="s">
        <v>34</v>
      </c>
      <c r="B9" s="8" t="s">
        <v>12</v>
      </c>
      <c r="C9" s="8" t="s">
        <v>28</v>
      </c>
      <c r="D9" s="8">
        <v>5414</v>
      </c>
      <c r="E9" s="8" t="s">
        <v>35</v>
      </c>
      <c r="F9" s="8" t="s">
        <v>36</v>
      </c>
      <c r="G9" s="9">
        <v>38062</v>
      </c>
      <c r="H9" s="10">
        <f t="shared" si="0"/>
        <v>1652.25</v>
      </c>
      <c r="I9" s="10"/>
      <c r="J9" s="10"/>
      <c r="K9" s="10">
        <v>1483.45</v>
      </c>
      <c r="L9" s="10">
        <v>1596.75</v>
      </c>
      <c r="M9" s="10"/>
      <c r="N9" s="10">
        <v>1652.25</v>
      </c>
      <c r="O9" s="10"/>
      <c r="P9" s="10"/>
      <c r="Q9" s="10"/>
      <c r="R9" s="10"/>
      <c r="S9" s="11" t="s">
        <v>16</v>
      </c>
    </row>
    <row r="10" spans="1:22" s="17" customFormat="1" x14ac:dyDescent="0.2">
      <c r="A10" s="12" t="s">
        <v>37</v>
      </c>
      <c r="B10" s="13" t="s">
        <v>12</v>
      </c>
      <c r="C10" s="13" t="s">
        <v>13</v>
      </c>
      <c r="D10" s="13">
        <v>1339</v>
      </c>
      <c r="E10" s="13" t="s">
        <v>38</v>
      </c>
      <c r="F10" s="13" t="s">
        <v>39</v>
      </c>
      <c r="G10" s="14">
        <v>36844</v>
      </c>
      <c r="H10" s="15">
        <f t="shared" si="0"/>
        <v>2214.5500000000002</v>
      </c>
      <c r="I10" s="15"/>
      <c r="J10" s="15"/>
      <c r="K10" s="15">
        <v>2202.85</v>
      </c>
      <c r="L10" s="15">
        <v>2214.5500000000002</v>
      </c>
      <c r="M10" s="15"/>
      <c r="N10" s="15">
        <v>2207.5</v>
      </c>
      <c r="O10" s="15"/>
      <c r="P10" s="15"/>
      <c r="Q10" s="15"/>
      <c r="R10" s="15"/>
      <c r="S10" s="17" t="s">
        <v>40</v>
      </c>
    </row>
    <row r="11" spans="1:22" s="17" customFormat="1" x14ac:dyDescent="0.2">
      <c r="A11" s="12" t="s">
        <v>41</v>
      </c>
      <c r="B11" s="13" t="s">
        <v>12</v>
      </c>
      <c r="C11" s="13" t="s">
        <v>13</v>
      </c>
      <c r="D11" s="13">
        <v>1523</v>
      </c>
      <c r="E11" s="13" t="s">
        <v>25</v>
      </c>
      <c r="F11" s="13" t="s">
        <v>42</v>
      </c>
      <c r="G11" s="19">
        <v>36943</v>
      </c>
      <c r="H11" s="15">
        <f t="shared" si="0"/>
        <v>2082.0500000000002</v>
      </c>
      <c r="I11" s="15">
        <v>1852.6</v>
      </c>
      <c r="J11" s="15">
        <v>1952.05</v>
      </c>
      <c r="K11" s="15">
        <v>1992.25</v>
      </c>
      <c r="L11" s="15">
        <v>2082.0500000000002</v>
      </c>
      <c r="M11" s="15">
        <v>2062.1999999999998</v>
      </c>
      <c r="N11" s="15">
        <v>2051.9</v>
      </c>
      <c r="O11" s="15"/>
      <c r="P11" s="15"/>
      <c r="Q11" s="15"/>
      <c r="R11" s="15"/>
      <c r="S11" s="17" t="s">
        <v>40</v>
      </c>
      <c r="T11" s="16"/>
    </row>
    <row r="12" spans="1:22" s="17" customFormat="1" x14ac:dyDescent="0.2">
      <c r="A12" s="20"/>
      <c r="B12" s="5"/>
      <c r="C12" s="5"/>
      <c r="D12" s="5"/>
      <c r="E12" s="5"/>
      <c r="F12" s="5"/>
      <c r="G12" s="21"/>
      <c r="H12" s="22">
        <f>SUM(H3:H11)</f>
        <v>18282.899999999998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5"/>
    </row>
    <row r="13" spans="1:22" s="17" customFormat="1" x14ac:dyDescent="0.2">
      <c r="A13" s="20"/>
      <c r="B13" s="5"/>
      <c r="C13" s="5"/>
      <c r="D13" s="5"/>
      <c r="E13" s="5"/>
      <c r="F13" s="5"/>
      <c r="G13" s="21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5"/>
    </row>
    <row r="14" spans="1:22" s="11" customFormat="1" x14ac:dyDescent="0.2">
      <c r="A14" s="69" t="s">
        <v>43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22" s="17" customFormat="1" x14ac:dyDescent="0.2">
      <c r="A15" s="7" t="s">
        <v>44</v>
      </c>
      <c r="B15" s="8" t="s">
        <v>12</v>
      </c>
      <c r="C15" s="8" t="s">
        <v>13</v>
      </c>
      <c r="D15" s="8">
        <v>1698</v>
      </c>
      <c r="E15" s="8" t="s">
        <v>45</v>
      </c>
      <c r="F15" s="8" t="s">
        <v>46</v>
      </c>
      <c r="G15" s="9">
        <v>36985</v>
      </c>
      <c r="H15" s="10">
        <v>2000</v>
      </c>
      <c r="I15" s="24"/>
      <c r="J15" s="24"/>
      <c r="K15" s="24">
        <v>2847.27</v>
      </c>
      <c r="L15" s="24"/>
      <c r="M15" s="24"/>
      <c r="N15" s="24"/>
      <c r="O15" s="24"/>
      <c r="P15" s="24"/>
      <c r="Q15" s="24"/>
      <c r="R15" s="24"/>
      <c r="S15" s="8" t="s">
        <v>40</v>
      </c>
    </row>
    <row r="16" spans="1:22" s="17" customFormat="1" x14ac:dyDescent="0.2">
      <c r="A16" s="7" t="s">
        <v>47</v>
      </c>
      <c r="B16" s="8" t="s">
        <v>12</v>
      </c>
      <c r="C16" s="8" t="s">
        <v>13</v>
      </c>
      <c r="D16" s="8">
        <v>3078</v>
      </c>
      <c r="E16" s="8" t="s">
        <v>48</v>
      </c>
      <c r="F16" s="8" t="s">
        <v>49</v>
      </c>
      <c r="G16" s="9">
        <v>37109</v>
      </c>
      <c r="H16" s="10">
        <f t="shared" ref="H16:H26" si="1">MAXA(I16:R16)</f>
        <v>1906.95</v>
      </c>
      <c r="I16" s="10"/>
      <c r="J16" s="10"/>
      <c r="K16" s="10"/>
      <c r="L16" s="10"/>
      <c r="M16" s="10">
        <v>1877.9</v>
      </c>
      <c r="N16" s="10">
        <v>1906.95</v>
      </c>
      <c r="O16" s="10"/>
      <c r="P16" s="10"/>
      <c r="Q16" s="10"/>
      <c r="R16" s="10"/>
      <c r="S16" s="8" t="s">
        <v>40</v>
      </c>
    </row>
    <row r="17" spans="1:22" s="17" customFormat="1" x14ac:dyDescent="0.2">
      <c r="A17" s="60" t="s">
        <v>214</v>
      </c>
      <c r="B17" s="8" t="s">
        <v>12</v>
      </c>
      <c r="C17" s="8" t="s">
        <v>28</v>
      </c>
      <c r="D17" s="8">
        <v>6142</v>
      </c>
      <c r="E17" s="8" t="s">
        <v>213</v>
      </c>
      <c r="F17" s="8" t="s">
        <v>215</v>
      </c>
      <c r="G17" s="9">
        <v>38515</v>
      </c>
      <c r="H17" s="10">
        <f t="shared" si="1"/>
        <v>1818.05</v>
      </c>
      <c r="I17" s="10"/>
      <c r="J17" s="10"/>
      <c r="K17" s="10"/>
      <c r="L17" s="10"/>
      <c r="M17" s="10"/>
      <c r="N17" s="10">
        <v>1818.05</v>
      </c>
      <c r="O17" s="10"/>
      <c r="P17" s="10"/>
      <c r="Q17" s="10"/>
      <c r="R17" s="10"/>
      <c r="S17" s="8" t="s">
        <v>40</v>
      </c>
    </row>
    <row r="18" spans="1:22" s="17" customFormat="1" x14ac:dyDescent="0.2">
      <c r="A18" s="7" t="s">
        <v>24</v>
      </c>
      <c r="B18" s="8" t="s">
        <v>12</v>
      </c>
      <c r="C18" s="8" t="s">
        <v>18</v>
      </c>
      <c r="D18" s="8">
        <v>1386</v>
      </c>
      <c r="E18" s="8" t="s">
        <v>25</v>
      </c>
      <c r="F18" s="8" t="s">
        <v>26</v>
      </c>
      <c r="G18" s="9">
        <v>37607</v>
      </c>
      <c r="H18" s="10">
        <f>MAXA(I18:R18)</f>
        <v>1626.35</v>
      </c>
      <c r="I18" s="10"/>
      <c r="J18" s="10"/>
      <c r="K18" s="10">
        <v>1626.35</v>
      </c>
      <c r="L18" s="10">
        <v>1544.35</v>
      </c>
      <c r="M18" s="10"/>
      <c r="N18" s="10"/>
      <c r="O18" s="10"/>
      <c r="P18" s="10"/>
      <c r="Q18" s="10"/>
      <c r="R18" s="10"/>
      <c r="S18" s="8" t="s">
        <v>40</v>
      </c>
    </row>
    <row r="19" spans="1:22" s="17" customFormat="1" x14ac:dyDescent="0.2">
      <c r="A19" s="25" t="s">
        <v>50</v>
      </c>
      <c r="B19" s="26" t="s">
        <v>12</v>
      </c>
      <c r="C19" s="26" t="s">
        <v>13</v>
      </c>
      <c r="D19" s="26">
        <v>1699</v>
      </c>
      <c r="E19" s="26" t="s">
        <v>51</v>
      </c>
      <c r="F19" s="26" t="s">
        <v>52</v>
      </c>
      <c r="G19" s="27">
        <v>36756</v>
      </c>
      <c r="H19" s="28">
        <f t="shared" si="1"/>
        <v>0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 t="s">
        <v>53</v>
      </c>
    </row>
    <row r="20" spans="1:22" s="17" customFormat="1" x14ac:dyDescent="0.2">
      <c r="A20" s="30" t="s">
        <v>54</v>
      </c>
      <c r="B20" s="29" t="s">
        <v>12</v>
      </c>
      <c r="C20" s="29" t="s">
        <v>13</v>
      </c>
      <c r="D20" s="29">
        <v>3010</v>
      </c>
      <c r="E20" s="29" t="s">
        <v>55</v>
      </c>
      <c r="F20" s="29" t="s">
        <v>56</v>
      </c>
      <c r="G20" s="31">
        <v>37006</v>
      </c>
      <c r="H20" s="32">
        <f t="shared" si="1"/>
        <v>0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29" t="s">
        <v>53</v>
      </c>
    </row>
    <row r="21" spans="1:22" s="17" customFormat="1" x14ac:dyDescent="0.2">
      <c r="A21" s="25" t="s">
        <v>57</v>
      </c>
      <c r="B21" s="26" t="s">
        <v>12</v>
      </c>
      <c r="C21" s="26" t="s">
        <v>13</v>
      </c>
      <c r="D21" s="26">
        <v>2024</v>
      </c>
      <c r="E21" s="26" t="s">
        <v>58</v>
      </c>
      <c r="F21" s="26" t="s">
        <v>59</v>
      </c>
      <c r="G21" s="27">
        <v>36514</v>
      </c>
      <c r="H21" s="28">
        <f t="shared" si="1"/>
        <v>0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 t="s">
        <v>53</v>
      </c>
    </row>
    <row r="22" spans="1:22" s="17" customFormat="1" ht="15" x14ac:dyDescent="0.25">
      <c r="A22" s="30" t="s">
        <v>60</v>
      </c>
      <c r="B22" s="29" t="s">
        <v>12</v>
      </c>
      <c r="C22" s="29" t="s">
        <v>18</v>
      </c>
      <c r="D22" s="29">
        <v>1607</v>
      </c>
      <c r="E22" s="29" t="s">
        <v>61</v>
      </c>
      <c r="F22" s="29" t="s">
        <v>62</v>
      </c>
      <c r="G22" s="31">
        <v>37516</v>
      </c>
      <c r="H22" s="32">
        <f t="shared" si="1"/>
        <v>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29" t="s">
        <v>53</v>
      </c>
      <c r="T22" s="18"/>
      <c r="U22" s="18"/>
      <c r="V22" s="18"/>
    </row>
    <row r="23" spans="1:22" s="17" customFormat="1" x14ac:dyDescent="0.2">
      <c r="A23" s="30" t="s">
        <v>66</v>
      </c>
      <c r="B23" s="29" t="s">
        <v>12</v>
      </c>
      <c r="C23" s="29" t="s">
        <v>18</v>
      </c>
      <c r="D23" s="29">
        <v>7895</v>
      </c>
      <c r="E23" s="29" t="s">
        <v>67</v>
      </c>
      <c r="F23" s="29" t="s">
        <v>68</v>
      </c>
      <c r="G23" s="31">
        <v>37466</v>
      </c>
      <c r="H23" s="32">
        <f t="shared" si="1"/>
        <v>0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29" t="s">
        <v>53</v>
      </c>
    </row>
    <row r="24" spans="1:22" s="17" customFormat="1" x14ac:dyDescent="0.2">
      <c r="A24" s="30" t="s">
        <v>69</v>
      </c>
      <c r="B24" s="29" t="s">
        <v>12</v>
      </c>
      <c r="C24" s="29" t="s">
        <v>18</v>
      </c>
      <c r="D24" s="29">
        <v>2987</v>
      </c>
      <c r="E24" s="29" t="s">
        <v>70</v>
      </c>
      <c r="F24" s="29" t="s">
        <v>71</v>
      </c>
      <c r="G24" s="31">
        <v>37613</v>
      </c>
      <c r="H24" s="32">
        <f t="shared" si="1"/>
        <v>0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29" t="s">
        <v>53</v>
      </c>
    </row>
    <row r="25" spans="1:22" x14ac:dyDescent="0.2">
      <c r="A25" s="30" t="s">
        <v>72</v>
      </c>
      <c r="B25" s="29" t="s">
        <v>12</v>
      </c>
      <c r="C25" s="29" t="s">
        <v>18</v>
      </c>
      <c r="D25" s="29">
        <v>2986</v>
      </c>
      <c r="E25" s="29" t="s">
        <v>73</v>
      </c>
      <c r="F25" s="29" t="s">
        <v>74</v>
      </c>
      <c r="G25" s="31">
        <v>37803</v>
      </c>
      <c r="H25" s="32">
        <f t="shared" si="1"/>
        <v>0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29" t="s">
        <v>53</v>
      </c>
    </row>
    <row r="26" spans="1:22" x14ac:dyDescent="0.2">
      <c r="A26" s="30" t="s">
        <v>75</v>
      </c>
      <c r="B26" s="29" t="s">
        <v>12</v>
      </c>
      <c r="C26" s="29" t="s">
        <v>28</v>
      </c>
      <c r="D26" s="29">
        <v>4609</v>
      </c>
      <c r="E26" s="29" t="s">
        <v>76</v>
      </c>
      <c r="F26" s="29" t="s">
        <v>77</v>
      </c>
      <c r="G26" s="31">
        <v>38054</v>
      </c>
      <c r="H26" s="32">
        <f t="shared" si="1"/>
        <v>0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29" t="s">
        <v>53</v>
      </c>
    </row>
  </sheetData>
  <mergeCells count="2">
    <mergeCell ref="A2:R2"/>
    <mergeCell ref="A14:S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4"/>
  <sheetViews>
    <sheetView topLeftCell="A2" workbookViewId="0">
      <selection activeCell="N18" sqref="N18"/>
    </sheetView>
  </sheetViews>
  <sheetFormatPr defaultColWidth="9.140625" defaultRowHeight="12.75" x14ac:dyDescent="0.2"/>
  <cols>
    <col min="1" max="1" width="12.140625" style="20" bestFit="1" customWidth="1"/>
    <col min="2" max="2" width="9.85546875" style="5" bestFit="1" customWidth="1"/>
    <col min="3" max="3" width="4.85546875" style="5" bestFit="1" customWidth="1"/>
    <col min="4" max="4" width="5" style="5" bestFit="1" customWidth="1"/>
    <col min="5" max="5" width="17.85546875" style="5" bestFit="1" customWidth="1"/>
    <col min="6" max="6" width="11.85546875" style="5" bestFit="1" customWidth="1"/>
    <col min="7" max="7" width="10.140625" style="21" bestFit="1" customWidth="1"/>
    <col min="8" max="8" width="10.28515625" style="21" bestFit="1" customWidth="1"/>
    <col min="9" max="14" width="9.28515625" style="23" bestFit="1" customWidth="1"/>
    <col min="15" max="15" width="5.28515625" style="23" bestFit="1" customWidth="1"/>
    <col min="16" max="18" width="7" style="23" bestFit="1" customWidth="1"/>
    <col min="19" max="19" width="18.28515625" style="5" bestFit="1" customWidth="1"/>
    <col min="20" max="20" width="9.140625" style="5"/>
    <col min="21" max="21" width="12.42578125" style="5" customWidth="1"/>
    <col min="22" max="16384" width="9.140625" style="5"/>
  </cols>
  <sheetData>
    <row r="1" spans="1:2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>
        <v>42993</v>
      </c>
      <c r="J1" s="3">
        <v>43021</v>
      </c>
      <c r="K1" s="3">
        <v>43042</v>
      </c>
      <c r="L1" s="4" t="s">
        <v>8</v>
      </c>
      <c r="M1" s="3">
        <v>42742</v>
      </c>
      <c r="N1" s="3">
        <v>42754</v>
      </c>
      <c r="O1" s="3" t="s">
        <v>9</v>
      </c>
      <c r="P1" s="3">
        <v>42782</v>
      </c>
      <c r="Q1" s="3">
        <v>42794</v>
      </c>
      <c r="R1" s="3">
        <v>43554</v>
      </c>
    </row>
    <row r="2" spans="1:22" s="33" customFormat="1" x14ac:dyDescent="0.2">
      <c r="A2" s="68" t="s">
        <v>10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22" s="17" customFormat="1" x14ac:dyDescent="0.2">
      <c r="A3" s="12" t="s">
        <v>78</v>
      </c>
      <c r="B3" s="13" t="s">
        <v>79</v>
      </c>
      <c r="C3" s="13" t="s">
        <v>13</v>
      </c>
      <c r="D3" s="13">
        <v>1995</v>
      </c>
      <c r="E3" s="13" t="s">
        <v>80</v>
      </c>
      <c r="F3" s="13" t="s">
        <v>81</v>
      </c>
      <c r="G3" s="14">
        <v>36998</v>
      </c>
      <c r="H3" s="34">
        <f>MAXA(I3:R3)</f>
        <v>2158.15</v>
      </c>
      <c r="I3" s="15"/>
      <c r="J3" s="15"/>
      <c r="K3" s="15"/>
      <c r="L3" s="15">
        <v>2158.15</v>
      </c>
      <c r="M3" s="15">
        <v>2058.6999999999998</v>
      </c>
      <c r="N3" s="15">
        <v>2019.75</v>
      </c>
      <c r="O3" s="15"/>
      <c r="P3" s="15"/>
      <c r="Q3" s="15"/>
      <c r="R3" s="15"/>
      <c r="S3" s="17" t="s">
        <v>16</v>
      </c>
      <c r="T3" s="16"/>
    </row>
    <row r="4" spans="1:22" s="17" customFormat="1" x14ac:dyDescent="0.2">
      <c r="A4" s="7" t="s">
        <v>82</v>
      </c>
      <c r="B4" s="8" t="s">
        <v>79</v>
      </c>
      <c r="C4" s="8" t="s">
        <v>18</v>
      </c>
      <c r="D4" s="35">
        <v>3908</v>
      </c>
      <c r="E4" s="36" t="s">
        <v>83</v>
      </c>
      <c r="F4" s="36" t="s">
        <v>84</v>
      </c>
      <c r="G4" s="37">
        <v>37517</v>
      </c>
      <c r="H4" s="24">
        <f>MAXA(I4:R4)</f>
        <v>1973.55</v>
      </c>
      <c r="I4" s="38"/>
      <c r="J4" s="38"/>
      <c r="K4" s="10">
        <v>1973.55</v>
      </c>
      <c r="L4" s="38"/>
      <c r="M4" s="38"/>
      <c r="N4" s="38"/>
      <c r="O4" s="38"/>
      <c r="P4" s="38"/>
      <c r="Q4" s="38"/>
      <c r="R4" s="38"/>
      <c r="S4" s="17" t="s">
        <v>16</v>
      </c>
    </row>
    <row r="5" spans="1:22" s="17" customFormat="1" x14ac:dyDescent="0.2">
      <c r="A5" s="61" t="s">
        <v>134</v>
      </c>
      <c r="B5" s="46" t="s">
        <v>79</v>
      </c>
      <c r="C5" s="46" t="s">
        <v>18</v>
      </c>
      <c r="D5" s="46">
        <v>1561</v>
      </c>
      <c r="E5" s="46" t="s">
        <v>135</v>
      </c>
      <c r="F5" s="46" t="s">
        <v>136</v>
      </c>
      <c r="G5" s="62">
        <v>37175</v>
      </c>
      <c r="H5" s="63">
        <f>MAXA(I5:R5)</f>
        <v>1841.9</v>
      </c>
      <c r="I5" s="64"/>
      <c r="J5" s="64"/>
      <c r="K5" s="64"/>
      <c r="L5" s="64"/>
      <c r="M5" s="64"/>
      <c r="N5" s="64">
        <v>1841.9</v>
      </c>
      <c r="O5" s="64"/>
      <c r="P5" s="64"/>
      <c r="Q5" s="64"/>
      <c r="R5" s="64"/>
      <c r="S5" s="46" t="s">
        <v>16</v>
      </c>
    </row>
    <row r="6" spans="1:22" x14ac:dyDescent="0.2">
      <c r="A6" s="66" t="s">
        <v>218</v>
      </c>
      <c r="B6" s="8" t="s">
        <v>79</v>
      </c>
      <c r="C6" s="8" t="s">
        <v>18</v>
      </c>
      <c r="D6" s="39">
        <v>7188</v>
      </c>
      <c r="E6" s="39" t="s">
        <v>216</v>
      </c>
      <c r="F6" s="39" t="s">
        <v>217</v>
      </c>
      <c r="G6" s="9">
        <v>37777</v>
      </c>
      <c r="H6" s="24">
        <f t="shared" ref="H6" si="0">MAXA(I6:R6)</f>
        <v>1706.5</v>
      </c>
      <c r="I6" s="40"/>
      <c r="J6" s="40"/>
      <c r="K6" s="40"/>
      <c r="L6" s="40"/>
      <c r="M6" s="40"/>
      <c r="N6" s="65">
        <v>1706.5</v>
      </c>
      <c r="O6" s="40"/>
      <c r="P6" s="40"/>
      <c r="Q6" s="40"/>
      <c r="R6" s="40"/>
      <c r="S6" s="17" t="s">
        <v>16</v>
      </c>
    </row>
    <row r="7" spans="1:22" s="17" customFormat="1" x14ac:dyDescent="0.2">
      <c r="A7" s="12" t="s">
        <v>85</v>
      </c>
      <c r="B7" s="13" t="s">
        <v>79</v>
      </c>
      <c r="C7" s="13" t="s">
        <v>28</v>
      </c>
      <c r="D7" s="13">
        <v>4904</v>
      </c>
      <c r="E7" s="13" t="s">
        <v>86</v>
      </c>
      <c r="F7" s="13" t="s">
        <v>87</v>
      </c>
      <c r="G7" s="14">
        <v>37880</v>
      </c>
      <c r="H7" s="34">
        <f>MAXA(I7:R7)</f>
        <v>2138.3000000000002</v>
      </c>
      <c r="I7" s="15"/>
      <c r="J7" s="13"/>
      <c r="K7" s="15">
        <v>2053.9</v>
      </c>
      <c r="L7" s="15">
        <v>2138.3000000000002</v>
      </c>
      <c r="M7" s="15"/>
      <c r="N7" s="15">
        <v>2091.4</v>
      </c>
      <c r="O7" s="15"/>
      <c r="P7" s="15"/>
      <c r="Q7" s="15"/>
      <c r="R7" s="15"/>
      <c r="S7" s="17" t="s">
        <v>16</v>
      </c>
      <c r="T7" s="16"/>
    </row>
    <row r="8" spans="1:22" s="17" customFormat="1" ht="15" x14ac:dyDescent="0.25">
      <c r="A8" s="12" t="s">
        <v>88</v>
      </c>
      <c r="B8" s="13" t="s">
        <v>79</v>
      </c>
      <c r="C8" s="13" t="s">
        <v>28</v>
      </c>
      <c r="D8" s="13">
        <v>8220</v>
      </c>
      <c r="E8" s="13" t="s">
        <v>89</v>
      </c>
      <c r="F8" s="13" t="s">
        <v>90</v>
      </c>
      <c r="G8" s="14">
        <v>38050</v>
      </c>
      <c r="H8" s="34">
        <f>MAXA(I8:R8)</f>
        <v>2070.9</v>
      </c>
      <c r="I8" s="15">
        <v>2026.4</v>
      </c>
      <c r="J8" s="15">
        <v>2070.9</v>
      </c>
      <c r="K8" s="15">
        <v>2056.5500000000002</v>
      </c>
      <c r="L8" s="15"/>
      <c r="M8" s="15">
        <v>2038.4</v>
      </c>
      <c r="N8" s="15"/>
      <c r="O8" s="15"/>
      <c r="P8" s="15"/>
      <c r="Q8" s="15"/>
      <c r="R8" s="15"/>
      <c r="S8" s="17" t="s">
        <v>16</v>
      </c>
      <c r="T8" s="18"/>
      <c r="U8" s="18"/>
      <c r="V8" s="18"/>
    </row>
    <row r="9" spans="1:22" s="17" customFormat="1" ht="15" x14ac:dyDescent="0.25">
      <c r="A9" s="12" t="s">
        <v>91</v>
      </c>
      <c r="B9" s="13" t="s">
        <v>79</v>
      </c>
      <c r="C9" s="13" t="s">
        <v>28</v>
      </c>
      <c r="D9" s="13">
        <v>2324</v>
      </c>
      <c r="E9" s="13" t="s">
        <v>92</v>
      </c>
      <c r="F9" s="13" t="s">
        <v>93</v>
      </c>
      <c r="G9" s="14">
        <v>38114</v>
      </c>
      <c r="H9" s="34">
        <f>MAXA(I9:R9)</f>
        <v>2060.1999999999998</v>
      </c>
      <c r="I9" s="15">
        <v>1969.15</v>
      </c>
      <c r="J9" s="41"/>
      <c r="K9" s="15">
        <v>2030.2</v>
      </c>
      <c r="L9" s="15">
        <v>2060.1999999999998</v>
      </c>
      <c r="M9" s="15"/>
      <c r="N9" s="15">
        <v>1981.55</v>
      </c>
      <c r="O9" s="15"/>
      <c r="P9" s="15"/>
      <c r="Q9" s="15"/>
      <c r="R9" s="15"/>
      <c r="S9" s="17" t="s">
        <v>16</v>
      </c>
      <c r="T9" s="18"/>
      <c r="U9" s="18"/>
      <c r="V9" s="18"/>
    </row>
    <row r="10" spans="1:22" s="6" customFormat="1" x14ac:dyDescent="0.2">
      <c r="A10" s="7" t="s">
        <v>94</v>
      </c>
      <c r="B10" s="8" t="s">
        <v>79</v>
      </c>
      <c r="C10" s="8" t="s">
        <v>13</v>
      </c>
      <c r="D10" s="8">
        <v>1517</v>
      </c>
      <c r="E10" s="8" t="s">
        <v>95</v>
      </c>
      <c r="F10" s="8" t="s">
        <v>96</v>
      </c>
      <c r="G10" s="9">
        <v>36934</v>
      </c>
      <c r="H10" s="24">
        <f>MAXA(I10:R10)</f>
        <v>2118.35</v>
      </c>
      <c r="I10" s="10"/>
      <c r="J10" s="10">
        <v>2030.25</v>
      </c>
      <c r="K10" s="10">
        <v>2118.35</v>
      </c>
      <c r="L10" s="10"/>
      <c r="M10" s="10">
        <v>2021</v>
      </c>
      <c r="N10" s="10"/>
      <c r="O10" s="10"/>
      <c r="P10" s="10"/>
      <c r="Q10" s="10"/>
      <c r="R10" s="10"/>
      <c r="S10" s="11" t="s">
        <v>40</v>
      </c>
    </row>
    <row r="11" spans="1:22" s="17" customFormat="1" ht="15" x14ac:dyDescent="0.25">
      <c r="A11" s="7" t="s">
        <v>97</v>
      </c>
      <c r="B11" s="8" t="s">
        <v>79</v>
      </c>
      <c r="C11" s="8" t="s">
        <v>28</v>
      </c>
      <c r="D11" s="8">
        <v>1693</v>
      </c>
      <c r="E11" s="8" t="s">
        <v>98</v>
      </c>
      <c r="F11" s="8" t="s">
        <v>99</v>
      </c>
      <c r="G11" s="9">
        <v>38105</v>
      </c>
      <c r="H11" s="24">
        <f>MAXA(I11:R11)</f>
        <v>1979.3</v>
      </c>
      <c r="I11" s="10">
        <v>1878.65</v>
      </c>
      <c r="J11" s="10">
        <v>1875.95</v>
      </c>
      <c r="K11" s="10">
        <v>1800.34</v>
      </c>
      <c r="L11" s="10"/>
      <c r="M11" s="10">
        <v>1979.3</v>
      </c>
      <c r="N11" s="10"/>
      <c r="O11" s="10"/>
      <c r="P11" s="10"/>
      <c r="Q11" s="10"/>
      <c r="R11" s="10"/>
      <c r="S11" s="8" t="s">
        <v>40</v>
      </c>
      <c r="T11" s="18"/>
      <c r="U11" s="18"/>
      <c r="V11" s="18"/>
    </row>
    <row r="12" spans="1:22" s="17" customFormat="1" x14ac:dyDescent="0.2">
      <c r="A12" s="20"/>
      <c r="B12" s="5"/>
      <c r="C12" s="5"/>
      <c r="D12" s="5"/>
      <c r="E12" s="5"/>
      <c r="F12" s="5"/>
      <c r="G12" s="21"/>
      <c r="H12" s="42">
        <f>SUM(H3:H11)</f>
        <v>18047.150000000001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16"/>
      <c r="T12" s="16"/>
    </row>
    <row r="13" spans="1:22" s="16" customFormat="1" x14ac:dyDescent="0.2">
      <c r="A13" s="20"/>
      <c r="B13" s="5"/>
      <c r="C13" s="5"/>
      <c r="D13" s="5"/>
      <c r="E13" s="5"/>
      <c r="F13" s="5"/>
      <c r="G13" s="21"/>
      <c r="H13" s="21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7"/>
      <c r="T13" s="17"/>
    </row>
    <row r="14" spans="1:22" s="17" customFormat="1" x14ac:dyDescent="0.2">
      <c r="A14" s="69" t="s">
        <v>43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22" s="17" customFormat="1" x14ac:dyDescent="0.2">
      <c r="A15" s="7" t="s">
        <v>100</v>
      </c>
      <c r="B15" s="8" t="s">
        <v>79</v>
      </c>
      <c r="C15" s="8" t="s">
        <v>28</v>
      </c>
      <c r="D15" s="8">
        <v>1867</v>
      </c>
      <c r="E15" s="8" t="s">
        <v>101</v>
      </c>
      <c r="F15" s="8" t="s">
        <v>102</v>
      </c>
      <c r="G15" s="9">
        <v>38363</v>
      </c>
      <c r="H15" s="24">
        <f t="shared" ref="H15:H22" si="1">MAXA(I15:R15)</f>
        <v>1831.45</v>
      </c>
      <c r="I15" s="10">
        <v>1809.75</v>
      </c>
      <c r="J15" s="10">
        <v>1831.45</v>
      </c>
      <c r="K15" s="10"/>
      <c r="L15" s="10">
        <v>1785.35</v>
      </c>
      <c r="M15" s="10">
        <v>1697.7</v>
      </c>
      <c r="N15" s="10">
        <v>1823.55</v>
      </c>
      <c r="O15" s="10"/>
      <c r="P15" s="10"/>
      <c r="Q15" s="10"/>
      <c r="R15" s="10"/>
      <c r="S15" s="8" t="s">
        <v>40</v>
      </c>
    </row>
    <row r="16" spans="1:22" s="17" customFormat="1" x14ac:dyDescent="0.2">
      <c r="A16" s="7" t="s">
        <v>103</v>
      </c>
      <c r="B16" s="8" t="s">
        <v>79</v>
      </c>
      <c r="C16" s="8" t="s">
        <v>28</v>
      </c>
      <c r="D16" s="8">
        <v>5325</v>
      </c>
      <c r="E16" s="8" t="s">
        <v>104</v>
      </c>
      <c r="F16" s="8" t="s">
        <v>105</v>
      </c>
      <c r="G16" s="9">
        <v>38390</v>
      </c>
      <c r="H16" s="24">
        <f t="shared" si="1"/>
        <v>1668.65</v>
      </c>
      <c r="I16" s="10"/>
      <c r="J16" s="10"/>
      <c r="K16" s="10">
        <v>1668.65</v>
      </c>
      <c r="L16" s="10"/>
      <c r="M16" s="10"/>
      <c r="N16" s="10"/>
      <c r="O16" s="10"/>
      <c r="P16" s="10"/>
      <c r="Q16" s="10"/>
      <c r="R16" s="10"/>
      <c r="S16" s="8" t="s">
        <v>40</v>
      </c>
    </row>
    <row r="17" spans="1:25" s="17" customFormat="1" x14ac:dyDescent="0.2">
      <c r="A17" s="7" t="s">
        <v>106</v>
      </c>
      <c r="B17" s="8" t="s">
        <v>79</v>
      </c>
      <c r="C17" s="8" t="s">
        <v>28</v>
      </c>
      <c r="D17" s="8">
        <v>6476</v>
      </c>
      <c r="E17" s="8" t="s">
        <v>107</v>
      </c>
      <c r="F17" s="8" t="s">
        <v>108</v>
      </c>
      <c r="G17" s="9">
        <v>38103</v>
      </c>
      <c r="H17" s="24">
        <f t="shared" si="1"/>
        <v>1584.1</v>
      </c>
      <c r="I17" s="10"/>
      <c r="J17" s="10">
        <v>1584.1</v>
      </c>
      <c r="K17" s="10"/>
      <c r="L17" s="10"/>
      <c r="M17" s="10"/>
      <c r="N17" s="10"/>
      <c r="O17" s="10"/>
      <c r="P17" s="10"/>
      <c r="Q17" s="10"/>
      <c r="R17" s="10"/>
      <c r="S17" s="8" t="s">
        <v>40</v>
      </c>
      <c r="T17" s="16"/>
    </row>
    <row r="18" spans="1:25" s="17" customFormat="1" x14ac:dyDescent="0.2">
      <c r="A18" s="25" t="s">
        <v>109</v>
      </c>
      <c r="B18" s="26" t="s">
        <v>79</v>
      </c>
      <c r="C18" s="26" t="s">
        <v>13</v>
      </c>
      <c r="D18" s="26">
        <v>1532</v>
      </c>
      <c r="E18" s="26" t="s">
        <v>95</v>
      </c>
      <c r="F18" s="26" t="s">
        <v>110</v>
      </c>
      <c r="G18" s="27">
        <v>36897</v>
      </c>
      <c r="H18" s="43">
        <f t="shared" si="1"/>
        <v>0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6" t="s">
        <v>53</v>
      </c>
    </row>
    <row r="19" spans="1:25" x14ac:dyDescent="0.2">
      <c r="A19" s="25" t="s">
        <v>111</v>
      </c>
      <c r="B19" s="26" t="s">
        <v>79</v>
      </c>
      <c r="C19" s="26" t="s">
        <v>13</v>
      </c>
      <c r="D19" s="26">
        <v>1987</v>
      </c>
      <c r="E19" s="26" t="s">
        <v>112</v>
      </c>
      <c r="F19" s="26" t="s">
        <v>113</v>
      </c>
      <c r="G19" s="27">
        <v>36660</v>
      </c>
      <c r="H19" s="43">
        <f t="shared" si="1"/>
        <v>0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6" t="s">
        <v>53</v>
      </c>
    </row>
    <row r="20" spans="1:25" s="16" customFormat="1" ht="15" x14ac:dyDescent="0.25">
      <c r="A20" s="25" t="s">
        <v>114</v>
      </c>
      <c r="B20" s="26" t="s">
        <v>79</v>
      </c>
      <c r="C20" s="26" t="s">
        <v>13</v>
      </c>
      <c r="D20" s="26">
        <v>2229</v>
      </c>
      <c r="E20" s="26" t="s">
        <v>115</v>
      </c>
      <c r="F20" s="26" t="s">
        <v>116</v>
      </c>
      <c r="G20" s="27">
        <v>36668</v>
      </c>
      <c r="H20" s="43">
        <f t="shared" si="1"/>
        <v>0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6" t="s">
        <v>53</v>
      </c>
      <c r="T20" s="18"/>
      <c r="U20" s="44"/>
      <c r="V20" s="17"/>
      <c r="W20" s="17"/>
      <c r="X20" s="17"/>
      <c r="Y20" s="17"/>
    </row>
    <row r="21" spans="1:25" s="17" customFormat="1" x14ac:dyDescent="0.2">
      <c r="A21" s="25" t="s">
        <v>117</v>
      </c>
      <c r="B21" s="26" t="s">
        <v>79</v>
      </c>
      <c r="C21" s="26" t="s">
        <v>13</v>
      </c>
      <c r="D21" s="26">
        <v>1553</v>
      </c>
      <c r="E21" s="26" t="s">
        <v>118</v>
      </c>
      <c r="F21" s="26" t="s">
        <v>119</v>
      </c>
      <c r="G21" s="27">
        <v>36600</v>
      </c>
      <c r="H21" s="43">
        <f t="shared" si="1"/>
        <v>0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6" t="s">
        <v>53</v>
      </c>
      <c r="T21" s="16"/>
    </row>
    <row r="22" spans="1:25" s="17" customFormat="1" x14ac:dyDescent="0.2">
      <c r="A22" s="25" t="s">
        <v>120</v>
      </c>
      <c r="B22" s="26" t="s">
        <v>79</v>
      </c>
      <c r="C22" s="26" t="s">
        <v>13</v>
      </c>
      <c r="D22" s="26">
        <v>1502</v>
      </c>
      <c r="E22" s="26" t="s">
        <v>121</v>
      </c>
      <c r="F22" s="26" t="s">
        <v>122</v>
      </c>
      <c r="G22" s="27">
        <v>36725</v>
      </c>
      <c r="H22" s="43">
        <f t="shared" si="1"/>
        <v>0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6" t="s">
        <v>53</v>
      </c>
    </row>
    <row r="23" spans="1:25" s="17" customFormat="1" x14ac:dyDescent="0.2">
      <c r="A23" s="25" t="s">
        <v>123</v>
      </c>
      <c r="B23" s="26" t="s">
        <v>79</v>
      </c>
      <c r="C23" s="26" t="s">
        <v>18</v>
      </c>
      <c r="D23" s="26">
        <v>2265</v>
      </c>
      <c r="E23" s="26" t="s">
        <v>124</v>
      </c>
      <c r="F23" s="26" t="s">
        <v>125</v>
      </c>
      <c r="G23" s="27">
        <v>37302</v>
      </c>
      <c r="H23" s="43">
        <f t="shared" ref="H23:H24" si="2">MAXA(I23:R23)</f>
        <v>0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6" t="s">
        <v>53</v>
      </c>
    </row>
    <row r="24" spans="1:25" s="17" customFormat="1" x14ac:dyDescent="0.2">
      <c r="A24" s="25"/>
      <c r="B24" s="26" t="s">
        <v>79</v>
      </c>
      <c r="C24" s="26" t="s">
        <v>18</v>
      </c>
      <c r="D24" s="26">
        <v>1484</v>
      </c>
      <c r="E24" s="26" t="s">
        <v>126</v>
      </c>
      <c r="F24" s="26" t="s">
        <v>127</v>
      </c>
      <c r="G24" s="27">
        <v>37739</v>
      </c>
      <c r="H24" s="43">
        <f t="shared" si="2"/>
        <v>0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6" t="s">
        <v>53</v>
      </c>
    </row>
    <row r="25" spans="1:25" s="17" customFormat="1" x14ac:dyDescent="0.2">
      <c r="A25" s="25" t="s">
        <v>128</v>
      </c>
      <c r="B25" s="26" t="s">
        <v>79</v>
      </c>
      <c r="C25" s="26" t="s">
        <v>18</v>
      </c>
      <c r="D25" s="26">
        <v>1744</v>
      </c>
      <c r="E25" s="26" t="s">
        <v>129</v>
      </c>
      <c r="F25" s="26" t="s">
        <v>130</v>
      </c>
      <c r="G25" s="27">
        <v>37316</v>
      </c>
      <c r="H25" s="43">
        <f t="shared" ref="H25:H34" si="3">MAXA(I25:R25)</f>
        <v>0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6" t="s">
        <v>53</v>
      </c>
    </row>
    <row r="26" spans="1:25" s="17" customFormat="1" ht="15" x14ac:dyDescent="0.25">
      <c r="A26" s="25" t="s">
        <v>131</v>
      </c>
      <c r="B26" s="26" t="s">
        <v>79</v>
      </c>
      <c r="C26" s="26" t="s">
        <v>18</v>
      </c>
      <c r="D26" s="26">
        <v>1808</v>
      </c>
      <c r="E26" s="26" t="s">
        <v>132</v>
      </c>
      <c r="F26" s="26" t="s">
        <v>133</v>
      </c>
      <c r="G26" s="27">
        <v>37379</v>
      </c>
      <c r="H26" s="43">
        <f t="shared" si="3"/>
        <v>0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6" t="s">
        <v>53</v>
      </c>
      <c r="T26" s="18"/>
      <c r="U26" s="18"/>
      <c r="V26" s="18"/>
    </row>
    <row r="27" spans="1:25" x14ac:dyDescent="0.2">
      <c r="A27" s="25" t="s">
        <v>137</v>
      </c>
      <c r="B27" s="26" t="s">
        <v>79</v>
      </c>
      <c r="C27" s="26" t="s">
        <v>18</v>
      </c>
      <c r="D27" s="26">
        <v>3002</v>
      </c>
      <c r="E27" s="26" t="s">
        <v>138</v>
      </c>
      <c r="F27" s="26" t="s">
        <v>139</v>
      </c>
      <c r="G27" s="27">
        <v>37424</v>
      </c>
      <c r="H27" s="43">
        <f t="shared" si="3"/>
        <v>0</v>
      </c>
      <c r="I27" s="28"/>
      <c r="J27" s="28">
        <v>0</v>
      </c>
      <c r="K27" s="28"/>
      <c r="L27" s="28"/>
      <c r="M27" s="28"/>
      <c r="N27" s="28"/>
      <c r="O27" s="28"/>
      <c r="P27" s="28"/>
      <c r="Q27" s="28"/>
      <c r="R27" s="28"/>
      <c r="S27" s="26" t="s">
        <v>53</v>
      </c>
    </row>
    <row r="28" spans="1:25" x14ac:dyDescent="0.2">
      <c r="A28" s="25" t="s">
        <v>140</v>
      </c>
      <c r="B28" s="26" t="s">
        <v>79</v>
      </c>
      <c r="C28" s="26" t="s">
        <v>18</v>
      </c>
      <c r="D28" s="26">
        <v>1483</v>
      </c>
      <c r="E28" s="26" t="s">
        <v>141</v>
      </c>
      <c r="F28" s="26" t="s">
        <v>142</v>
      </c>
      <c r="G28" s="27">
        <v>37346</v>
      </c>
      <c r="H28" s="43">
        <f t="shared" si="3"/>
        <v>0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6" t="s">
        <v>53</v>
      </c>
    </row>
    <row r="29" spans="1:25" x14ac:dyDescent="0.2">
      <c r="A29" s="25" t="s">
        <v>131</v>
      </c>
      <c r="B29" s="26" t="s">
        <v>79</v>
      </c>
      <c r="C29" s="26" t="s">
        <v>28</v>
      </c>
      <c r="D29" s="26">
        <v>1468</v>
      </c>
      <c r="E29" s="26" t="s">
        <v>132</v>
      </c>
      <c r="F29" s="26" t="s">
        <v>143</v>
      </c>
      <c r="G29" s="27">
        <v>38240</v>
      </c>
      <c r="H29" s="43">
        <f t="shared" si="3"/>
        <v>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6" t="s">
        <v>53</v>
      </c>
    </row>
    <row r="30" spans="1:25" s="17" customFormat="1" x14ac:dyDescent="0.2">
      <c r="A30" s="25" t="s">
        <v>144</v>
      </c>
      <c r="B30" s="26" t="s">
        <v>79</v>
      </c>
      <c r="C30" s="26" t="s">
        <v>28</v>
      </c>
      <c r="D30" s="26">
        <v>3073</v>
      </c>
      <c r="E30" s="26" t="s">
        <v>145</v>
      </c>
      <c r="F30" s="26" t="s">
        <v>146</v>
      </c>
      <c r="G30" s="27">
        <v>38075</v>
      </c>
      <c r="H30" s="43">
        <f t="shared" si="3"/>
        <v>0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6" t="s">
        <v>53</v>
      </c>
      <c r="T30" s="16"/>
    </row>
    <row r="31" spans="1:25" s="17" customFormat="1" x14ac:dyDescent="0.2">
      <c r="A31" s="25" t="s">
        <v>147</v>
      </c>
      <c r="B31" s="26" t="s">
        <v>79</v>
      </c>
      <c r="C31" s="26" t="s">
        <v>28</v>
      </c>
      <c r="D31" s="26">
        <v>1450</v>
      </c>
      <c r="E31" s="26" t="s">
        <v>148</v>
      </c>
      <c r="F31" s="26" t="s">
        <v>149</v>
      </c>
      <c r="G31" s="27">
        <v>38086</v>
      </c>
      <c r="H31" s="43">
        <f t="shared" si="3"/>
        <v>0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6" t="s">
        <v>53</v>
      </c>
    </row>
    <row r="32" spans="1:25" s="17" customFormat="1" x14ac:dyDescent="0.2">
      <c r="A32" s="25" t="s">
        <v>150</v>
      </c>
      <c r="B32" s="26" t="s">
        <v>79</v>
      </c>
      <c r="C32" s="26" t="s">
        <v>28</v>
      </c>
      <c r="D32" s="26">
        <v>2243</v>
      </c>
      <c r="E32" s="26" t="s">
        <v>151</v>
      </c>
      <c r="F32" s="26" t="s">
        <v>152</v>
      </c>
      <c r="G32" s="27">
        <v>38060</v>
      </c>
      <c r="H32" s="43">
        <f t="shared" si="3"/>
        <v>0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6" t="s">
        <v>53</v>
      </c>
    </row>
    <row r="33" spans="1:19" s="17" customFormat="1" x14ac:dyDescent="0.2">
      <c r="A33" s="25" t="s">
        <v>153</v>
      </c>
      <c r="B33" s="26" t="s">
        <v>79</v>
      </c>
      <c r="C33" s="26" t="s">
        <v>28</v>
      </c>
      <c r="D33" s="26">
        <v>2006</v>
      </c>
      <c r="E33" s="26" t="s">
        <v>129</v>
      </c>
      <c r="F33" s="26" t="s">
        <v>154</v>
      </c>
      <c r="G33" s="27">
        <v>38073</v>
      </c>
      <c r="H33" s="43">
        <f t="shared" si="3"/>
        <v>0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6" t="s">
        <v>53</v>
      </c>
    </row>
    <row r="34" spans="1:19" s="17" customFormat="1" x14ac:dyDescent="0.2">
      <c r="A34" s="25" t="s">
        <v>155</v>
      </c>
      <c r="B34" s="26" t="s">
        <v>79</v>
      </c>
      <c r="C34" s="26" t="s">
        <v>28</v>
      </c>
      <c r="D34" s="26">
        <v>1988</v>
      </c>
      <c r="E34" s="26" t="s">
        <v>156</v>
      </c>
      <c r="F34" s="26" t="s">
        <v>157</v>
      </c>
      <c r="G34" s="27">
        <v>38281</v>
      </c>
      <c r="H34" s="43">
        <f t="shared" si="3"/>
        <v>0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6" t="s">
        <v>53</v>
      </c>
    </row>
  </sheetData>
  <mergeCells count="2">
    <mergeCell ref="A2:R2"/>
    <mergeCell ref="A14:S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6"/>
  <sheetViews>
    <sheetView topLeftCell="A2" workbookViewId="0">
      <selection activeCell="H16" sqref="H16"/>
    </sheetView>
  </sheetViews>
  <sheetFormatPr defaultColWidth="9.140625" defaultRowHeight="12.75" x14ac:dyDescent="0.2"/>
  <cols>
    <col min="1" max="1" width="12.140625" style="20" bestFit="1" customWidth="1"/>
    <col min="2" max="2" width="15.5703125" style="5" bestFit="1" customWidth="1"/>
    <col min="3" max="3" width="4.85546875" style="5" bestFit="1" customWidth="1"/>
    <col min="4" max="4" width="5.5703125" style="5" bestFit="1" customWidth="1"/>
    <col min="5" max="5" width="13.28515625" style="5" bestFit="1" customWidth="1"/>
    <col min="6" max="6" width="10.28515625" style="5" bestFit="1" customWidth="1"/>
    <col min="7" max="7" width="10.85546875" style="21" customWidth="1"/>
    <col min="8" max="8" width="10.28515625" style="23" bestFit="1" customWidth="1"/>
    <col min="9" max="14" width="9.28515625" style="23" bestFit="1" customWidth="1"/>
    <col min="15" max="15" width="5.28515625" style="23" bestFit="1" customWidth="1"/>
    <col min="16" max="18" width="7" style="23" bestFit="1" customWidth="1"/>
    <col min="19" max="19" width="18.28515625" style="23" bestFit="1" customWidth="1"/>
    <col min="20" max="21" width="7.7109375" style="23" bestFit="1" customWidth="1"/>
    <col min="22" max="22" width="82.140625" style="5" bestFit="1" customWidth="1"/>
    <col min="23" max="23" width="9.140625" style="5"/>
    <col min="24" max="24" width="12.42578125" style="5" customWidth="1"/>
    <col min="25" max="16384" width="9.140625" style="5"/>
  </cols>
  <sheetData>
    <row r="1" spans="1:3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>
        <v>42993</v>
      </c>
      <c r="J1" s="3">
        <v>43021</v>
      </c>
      <c r="K1" s="3">
        <v>43042</v>
      </c>
      <c r="L1" s="4" t="s">
        <v>8</v>
      </c>
      <c r="M1" s="3">
        <v>42742</v>
      </c>
      <c r="N1" s="3">
        <v>42754</v>
      </c>
      <c r="O1" s="3" t="s">
        <v>9</v>
      </c>
      <c r="P1" s="3">
        <v>42782</v>
      </c>
      <c r="Q1" s="3">
        <v>42794</v>
      </c>
      <c r="R1" s="3">
        <v>43554</v>
      </c>
      <c r="S1" s="5"/>
      <c r="T1" s="5"/>
      <c r="U1" s="5"/>
    </row>
    <row r="2" spans="1:32" s="33" customFormat="1" x14ac:dyDescent="0.2">
      <c r="A2" s="71" t="s">
        <v>10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32" s="11" customFormat="1" x14ac:dyDescent="0.2">
      <c r="A3" s="45"/>
      <c r="B3" s="45" t="s">
        <v>158</v>
      </c>
      <c r="C3" s="45" t="s">
        <v>13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6" t="s">
        <v>16</v>
      </c>
    </row>
    <row r="4" spans="1:32" s="16" customFormat="1" x14ac:dyDescent="0.2">
      <c r="A4" s="12" t="s">
        <v>159</v>
      </c>
      <c r="B4" s="13" t="s">
        <v>160</v>
      </c>
      <c r="C4" s="13" t="s">
        <v>18</v>
      </c>
      <c r="D4" s="13">
        <v>1501</v>
      </c>
      <c r="E4" s="13" t="s">
        <v>161</v>
      </c>
      <c r="F4" s="13" t="s">
        <v>125</v>
      </c>
      <c r="G4" s="14">
        <v>37278</v>
      </c>
      <c r="H4" s="15">
        <f t="shared" ref="H4:H11" si="0">MAXA(I4:R4)</f>
        <v>2145.6</v>
      </c>
      <c r="I4" s="15">
        <v>2082.85</v>
      </c>
      <c r="J4" s="15">
        <v>2114.75</v>
      </c>
      <c r="K4" s="15">
        <v>2142.9</v>
      </c>
      <c r="L4" s="15">
        <v>2145.6</v>
      </c>
      <c r="M4" s="15"/>
      <c r="N4" s="15">
        <v>2119.4499999999998</v>
      </c>
      <c r="O4" s="15"/>
      <c r="P4" s="15"/>
      <c r="Q4" s="15"/>
      <c r="R4" s="15"/>
      <c r="S4" s="46" t="s">
        <v>16</v>
      </c>
    </row>
    <row r="5" spans="1:32" s="17" customFormat="1" ht="15" x14ac:dyDescent="0.25">
      <c r="A5" s="12" t="s">
        <v>199</v>
      </c>
      <c r="B5" s="13" t="s">
        <v>160</v>
      </c>
      <c r="C5" s="13" t="s">
        <v>18</v>
      </c>
      <c r="D5" s="13">
        <v>2216</v>
      </c>
      <c r="E5" s="13" t="s">
        <v>200</v>
      </c>
      <c r="F5" s="13" t="s">
        <v>201</v>
      </c>
      <c r="G5" s="14">
        <v>37829</v>
      </c>
      <c r="H5" s="15">
        <f>MAXA(I5:R5)</f>
        <v>1904.35</v>
      </c>
      <c r="I5" s="15"/>
      <c r="J5" s="15"/>
      <c r="K5" s="15"/>
      <c r="L5" s="15"/>
      <c r="M5" s="15"/>
      <c r="N5" s="15">
        <v>1904.35</v>
      </c>
      <c r="O5" s="15"/>
      <c r="P5" s="15"/>
      <c r="Q5" s="15"/>
      <c r="R5" s="15"/>
      <c r="S5" s="46" t="s">
        <v>16</v>
      </c>
      <c r="T5" s="18"/>
      <c r="U5" s="18"/>
      <c r="V5" s="18"/>
    </row>
    <row r="6" spans="1:32" s="17" customFormat="1" x14ac:dyDescent="0.2">
      <c r="A6" s="12" t="s">
        <v>162</v>
      </c>
      <c r="B6" s="13" t="s">
        <v>160</v>
      </c>
      <c r="C6" s="13" t="s">
        <v>18</v>
      </c>
      <c r="D6" s="13">
        <v>2192</v>
      </c>
      <c r="E6" s="13" t="s">
        <v>163</v>
      </c>
      <c r="F6" s="13" t="s">
        <v>164</v>
      </c>
      <c r="G6" s="14">
        <v>37469</v>
      </c>
      <c r="H6" s="15">
        <f t="shared" si="0"/>
        <v>1890.1</v>
      </c>
      <c r="I6" s="15">
        <v>1760.2</v>
      </c>
      <c r="J6" s="15"/>
      <c r="K6" s="15">
        <v>1890.1</v>
      </c>
      <c r="L6" s="15">
        <v>1729.85</v>
      </c>
      <c r="M6" s="15"/>
      <c r="N6" s="15">
        <v>1774.1</v>
      </c>
      <c r="O6" s="15"/>
      <c r="P6" s="15"/>
      <c r="Q6" s="15"/>
      <c r="R6" s="15"/>
      <c r="S6" s="46" t="s">
        <v>16</v>
      </c>
    </row>
    <row r="7" spans="1:32" s="17" customFormat="1" x14ac:dyDescent="0.2">
      <c r="A7" s="7" t="s">
        <v>168</v>
      </c>
      <c r="B7" s="8" t="s">
        <v>160</v>
      </c>
      <c r="C7" s="8" t="s">
        <v>28</v>
      </c>
      <c r="D7" s="8">
        <v>1944</v>
      </c>
      <c r="E7" s="8" t="s">
        <v>169</v>
      </c>
      <c r="F7" s="8" t="s">
        <v>170</v>
      </c>
      <c r="G7" s="9">
        <v>38343</v>
      </c>
      <c r="H7" s="10">
        <f t="shared" si="0"/>
        <v>1855.75</v>
      </c>
      <c r="I7" s="10"/>
      <c r="J7" s="10"/>
      <c r="K7" s="10">
        <v>1855.75</v>
      </c>
      <c r="L7" s="10">
        <v>1729.4</v>
      </c>
      <c r="M7" s="10"/>
      <c r="N7" s="10">
        <v>1712.95</v>
      </c>
      <c r="O7" s="10"/>
      <c r="P7" s="10"/>
      <c r="Q7" s="10"/>
      <c r="R7" s="10"/>
      <c r="S7" s="46" t="s">
        <v>16</v>
      </c>
    </row>
    <row r="8" spans="1:32" x14ac:dyDescent="0.2">
      <c r="A8" s="7" t="s">
        <v>219</v>
      </c>
      <c r="B8" s="8" t="s">
        <v>160</v>
      </c>
      <c r="C8" s="8" t="s">
        <v>223</v>
      </c>
      <c r="D8" s="8">
        <v>8362</v>
      </c>
      <c r="E8" s="8" t="s">
        <v>220</v>
      </c>
      <c r="F8" s="8" t="s">
        <v>221</v>
      </c>
      <c r="G8" s="9" t="s">
        <v>222</v>
      </c>
      <c r="H8" s="10">
        <f t="shared" si="0"/>
        <v>1814.2</v>
      </c>
      <c r="I8" s="10">
        <v>1804.05</v>
      </c>
      <c r="J8" s="10">
        <v>1799.6</v>
      </c>
      <c r="K8" s="10">
        <v>1761.95</v>
      </c>
      <c r="L8" s="10"/>
      <c r="M8" s="10"/>
      <c r="N8" s="10">
        <v>1814.2</v>
      </c>
      <c r="O8" s="40"/>
      <c r="P8" s="40"/>
      <c r="Q8" s="40"/>
      <c r="R8" s="40"/>
      <c r="S8" s="46" t="s">
        <v>16</v>
      </c>
    </row>
    <row r="9" spans="1:32" s="16" customFormat="1" x14ac:dyDescent="0.2">
      <c r="A9" s="7" t="s">
        <v>171</v>
      </c>
      <c r="B9" s="8" t="s">
        <v>160</v>
      </c>
      <c r="C9" s="8" t="s">
        <v>28</v>
      </c>
      <c r="D9" s="8">
        <v>7448</v>
      </c>
      <c r="E9" s="8" t="s">
        <v>172</v>
      </c>
      <c r="F9" s="8" t="s">
        <v>173</v>
      </c>
      <c r="G9" s="9">
        <v>38593</v>
      </c>
      <c r="H9" s="10">
        <f t="shared" si="0"/>
        <v>1560.6</v>
      </c>
      <c r="I9" s="10"/>
      <c r="J9" s="10"/>
      <c r="K9" s="10">
        <v>1560.6</v>
      </c>
      <c r="L9" s="10"/>
      <c r="M9" s="10"/>
      <c r="N9" s="10"/>
      <c r="O9" s="10"/>
      <c r="P9" s="10"/>
      <c r="Q9" s="10"/>
      <c r="R9" s="10"/>
      <c r="S9" s="46" t="s">
        <v>16</v>
      </c>
    </row>
    <row r="10" spans="1:32" s="16" customFormat="1" x14ac:dyDescent="0.2">
      <c r="A10" s="12" t="s">
        <v>165</v>
      </c>
      <c r="B10" s="13" t="s">
        <v>160</v>
      </c>
      <c r="C10" s="13" t="s">
        <v>18</v>
      </c>
      <c r="D10" s="13">
        <v>5697</v>
      </c>
      <c r="E10" s="13" t="s">
        <v>166</v>
      </c>
      <c r="F10" s="13" t="s">
        <v>167</v>
      </c>
      <c r="G10" s="14">
        <v>37258</v>
      </c>
      <c r="H10" s="15">
        <f>MAXA(I10:R10)</f>
        <v>1827.85</v>
      </c>
      <c r="I10" s="15"/>
      <c r="J10" s="15">
        <v>1765.05</v>
      </c>
      <c r="K10" s="15">
        <v>1820.35</v>
      </c>
      <c r="L10" s="15">
        <v>1723.65</v>
      </c>
      <c r="M10" s="15">
        <v>1757.9</v>
      </c>
      <c r="N10" s="15">
        <v>1827.85</v>
      </c>
      <c r="O10" s="15"/>
      <c r="P10" s="15"/>
      <c r="Q10" s="15"/>
      <c r="R10" s="15"/>
      <c r="S10" s="46" t="s">
        <v>16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s="17" customFormat="1" x14ac:dyDescent="0.2">
      <c r="A11" s="12" t="s">
        <v>176</v>
      </c>
      <c r="B11" s="13" t="s">
        <v>160</v>
      </c>
      <c r="C11" s="13" t="s">
        <v>18</v>
      </c>
      <c r="D11" s="13">
        <v>2047</v>
      </c>
      <c r="E11" s="13" t="s">
        <v>177</v>
      </c>
      <c r="F11" s="13" t="s">
        <v>178</v>
      </c>
      <c r="G11" s="14">
        <v>37357</v>
      </c>
      <c r="H11" s="15">
        <f t="shared" si="0"/>
        <v>1779.9</v>
      </c>
      <c r="I11" s="15">
        <v>1650.1</v>
      </c>
      <c r="J11" s="15"/>
      <c r="K11" s="15">
        <v>1769.2</v>
      </c>
      <c r="L11" s="15"/>
      <c r="M11" s="15"/>
      <c r="N11" s="15">
        <v>1779.9</v>
      </c>
      <c r="O11" s="15"/>
      <c r="P11" s="15"/>
      <c r="Q11" s="15"/>
      <c r="R11" s="15"/>
      <c r="S11" s="8" t="s">
        <v>40</v>
      </c>
    </row>
    <row r="12" spans="1:32" s="17" customFormat="1" ht="15" x14ac:dyDescent="0.25">
      <c r="A12" s="47"/>
      <c r="B12" s="48"/>
      <c r="C12" s="48"/>
      <c r="D12" s="48"/>
      <c r="E12" s="48"/>
      <c r="F12" s="48"/>
      <c r="G12" s="49"/>
      <c r="H12" s="50">
        <f ca="1">SUM(H3:H15)</f>
        <v>16522.349999999999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18"/>
      <c r="T12" s="18"/>
      <c r="U12" s="18"/>
      <c r="V12" s="18"/>
    </row>
    <row r="13" spans="1:32" s="17" customFormat="1" ht="15" x14ac:dyDescent="0.25">
      <c r="A13" s="47"/>
      <c r="B13" s="48"/>
      <c r="C13" s="48"/>
      <c r="D13" s="48"/>
      <c r="E13" s="48"/>
      <c r="F13" s="48"/>
      <c r="G13" s="49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18"/>
      <c r="T13" s="18"/>
      <c r="U13" s="18"/>
      <c r="V13" s="18"/>
    </row>
    <row r="14" spans="1:32" s="17" customFormat="1" ht="15" x14ac:dyDescent="0.25">
      <c r="A14" s="69" t="s">
        <v>43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8"/>
      <c r="U14" s="18"/>
      <c r="V14" s="18"/>
    </row>
    <row r="15" spans="1:32" s="17" customFormat="1" ht="15" x14ac:dyDescent="0.25">
      <c r="A15" s="7" t="s">
        <v>179</v>
      </c>
      <c r="B15" s="8" t="s">
        <v>160</v>
      </c>
      <c r="C15" s="8" t="s">
        <v>18</v>
      </c>
      <c r="D15" s="8">
        <v>8458</v>
      </c>
      <c r="E15" s="8" t="s">
        <v>180</v>
      </c>
      <c r="F15" s="8" t="s">
        <v>181</v>
      </c>
      <c r="G15" s="9">
        <v>37371</v>
      </c>
      <c r="H15" s="10">
        <f>MAXA(I15:R15)</f>
        <v>1744</v>
      </c>
      <c r="I15" s="10"/>
      <c r="J15" s="10">
        <v>1744</v>
      </c>
      <c r="K15" s="10"/>
      <c r="L15" s="10"/>
      <c r="M15" s="10"/>
      <c r="N15" s="10"/>
      <c r="O15" s="10"/>
      <c r="P15" s="10"/>
      <c r="Q15" s="10"/>
      <c r="R15" s="10"/>
      <c r="S15" s="8" t="s">
        <v>40</v>
      </c>
      <c r="T15" s="18"/>
      <c r="U15" s="18"/>
      <c r="V15" s="18"/>
    </row>
    <row r="16" spans="1:32" s="17" customFormat="1" x14ac:dyDescent="0.2">
      <c r="A16" s="52" t="s">
        <v>182</v>
      </c>
      <c r="B16" s="53" t="s">
        <v>160</v>
      </c>
      <c r="C16" s="53" t="s">
        <v>18</v>
      </c>
      <c r="D16" s="53">
        <v>5873</v>
      </c>
      <c r="E16" s="53" t="s">
        <v>183</v>
      </c>
      <c r="F16" s="53" t="s">
        <v>184</v>
      </c>
      <c r="G16" s="54">
        <v>37497</v>
      </c>
      <c r="H16" s="55">
        <f t="shared" ref="H16:H26" si="1">MAXA(I16:R16)</f>
        <v>1701.5</v>
      </c>
      <c r="I16" s="55">
        <v>1370.75</v>
      </c>
      <c r="J16" s="55">
        <v>1399.45</v>
      </c>
      <c r="K16" s="55"/>
      <c r="L16" s="55"/>
      <c r="M16" s="55">
        <v>1466.9</v>
      </c>
      <c r="N16" s="55">
        <v>1701.5</v>
      </c>
      <c r="O16" s="55"/>
      <c r="P16" s="55"/>
      <c r="Q16" s="55"/>
      <c r="R16" s="55"/>
      <c r="S16" s="8" t="s">
        <v>40</v>
      </c>
    </row>
    <row r="17" spans="1:32" s="17" customFormat="1" x14ac:dyDescent="0.2">
      <c r="A17" s="7" t="s">
        <v>174</v>
      </c>
      <c r="B17" s="8" t="s">
        <v>160</v>
      </c>
      <c r="C17" s="8" t="s">
        <v>28</v>
      </c>
      <c r="D17" s="8">
        <v>9461</v>
      </c>
      <c r="E17" s="8" t="s">
        <v>161</v>
      </c>
      <c r="F17" s="8" t="s">
        <v>175</v>
      </c>
      <c r="G17" s="9">
        <v>38358</v>
      </c>
      <c r="H17" s="10">
        <f>MAXA(I17:R17)</f>
        <v>1496.2</v>
      </c>
      <c r="I17" s="10">
        <v>1224.8499999999999</v>
      </c>
      <c r="J17" s="10">
        <v>1201.0999999999999</v>
      </c>
      <c r="K17" s="10"/>
      <c r="L17" s="10">
        <v>1496.2</v>
      </c>
      <c r="M17" s="10"/>
      <c r="N17" s="10">
        <v>1369.7</v>
      </c>
      <c r="O17" s="10"/>
      <c r="P17" s="10"/>
      <c r="Q17" s="10"/>
      <c r="R17" s="10"/>
      <c r="S17" s="8" t="s">
        <v>40</v>
      </c>
    </row>
    <row r="18" spans="1:32" s="16" customFormat="1" x14ac:dyDescent="0.2">
      <c r="A18" s="7" t="s">
        <v>174</v>
      </c>
      <c r="B18" s="8" t="s">
        <v>160</v>
      </c>
      <c r="C18" s="8" t="s">
        <v>28</v>
      </c>
      <c r="D18" s="8">
        <v>5977</v>
      </c>
      <c r="E18" s="8" t="s">
        <v>185</v>
      </c>
      <c r="F18" s="8" t="s">
        <v>186</v>
      </c>
      <c r="G18" s="9">
        <v>38538</v>
      </c>
      <c r="H18" s="10">
        <f t="shared" si="1"/>
        <v>1391.05</v>
      </c>
      <c r="I18" s="10">
        <v>1302.2</v>
      </c>
      <c r="J18" s="10">
        <v>1358.3</v>
      </c>
      <c r="K18" s="10">
        <v>1391.05</v>
      </c>
      <c r="L18" s="10"/>
      <c r="M18" s="10"/>
      <c r="N18" s="10"/>
      <c r="O18" s="10"/>
      <c r="P18" s="10"/>
      <c r="Q18" s="10"/>
      <c r="R18" s="10"/>
      <c r="S18" s="8" t="s">
        <v>40</v>
      </c>
      <c r="U18" s="17"/>
      <c r="V18" s="17"/>
      <c r="W18" s="17"/>
      <c r="X18" s="17"/>
      <c r="Y18" s="17"/>
    </row>
    <row r="19" spans="1:32" s="16" customFormat="1" x14ac:dyDescent="0.2">
      <c r="A19" s="30" t="s">
        <v>162</v>
      </c>
      <c r="B19" s="29" t="s">
        <v>160</v>
      </c>
      <c r="C19" s="29" t="s">
        <v>28</v>
      </c>
      <c r="D19" s="29">
        <v>2218</v>
      </c>
      <c r="E19" s="29" t="s">
        <v>163</v>
      </c>
      <c r="F19" s="29" t="s">
        <v>187</v>
      </c>
      <c r="G19" s="31">
        <v>38057</v>
      </c>
      <c r="H19" s="32">
        <f t="shared" si="1"/>
        <v>0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29" t="s">
        <v>53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s="17" customFormat="1" x14ac:dyDescent="0.2">
      <c r="A20" s="30" t="s">
        <v>188</v>
      </c>
      <c r="B20" s="29" t="s">
        <v>160</v>
      </c>
      <c r="C20" s="29" t="s">
        <v>28</v>
      </c>
      <c r="D20" s="29">
        <v>1424</v>
      </c>
      <c r="E20" s="29" t="s">
        <v>189</v>
      </c>
      <c r="F20" s="29" t="s">
        <v>190</v>
      </c>
      <c r="G20" s="31">
        <v>38250</v>
      </c>
      <c r="H20" s="32">
        <f t="shared" si="1"/>
        <v>0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29" t="s">
        <v>53</v>
      </c>
      <c r="T20" s="16"/>
      <c r="Z20" s="16"/>
      <c r="AA20" s="16"/>
      <c r="AB20" s="16"/>
      <c r="AC20" s="16"/>
      <c r="AD20" s="16"/>
      <c r="AE20" s="16"/>
      <c r="AF20" s="16"/>
    </row>
    <row r="21" spans="1:32" s="17" customFormat="1" x14ac:dyDescent="0.2">
      <c r="A21" s="30" t="s">
        <v>191</v>
      </c>
      <c r="B21" s="29" t="s">
        <v>160</v>
      </c>
      <c r="C21" s="29" t="s">
        <v>18</v>
      </c>
      <c r="D21" s="29">
        <v>3025</v>
      </c>
      <c r="E21" s="29" t="s">
        <v>192</v>
      </c>
      <c r="F21" s="29" t="s">
        <v>193</v>
      </c>
      <c r="G21" s="31">
        <v>37470</v>
      </c>
      <c r="H21" s="32">
        <f t="shared" si="1"/>
        <v>0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29" t="s">
        <v>53</v>
      </c>
      <c r="T21" s="16"/>
      <c r="Z21" s="16"/>
      <c r="AA21" s="16"/>
      <c r="AB21" s="16"/>
      <c r="AC21" s="16"/>
      <c r="AD21" s="16"/>
      <c r="AE21" s="16"/>
      <c r="AF21" s="16"/>
    </row>
    <row r="22" spans="1:32" s="17" customFormat="1" x14ac:dyDescent="0.2">
      <c r="A22" s="30" t="s">
        <v>194</v>
      </c>
      <c r="B22" s="29" t="s">
        <v>160</v>
      </c>
      <c r="C22" s="29" t="s">
        <v>18</v>
      </c>
      <c r="D22" s="29">
        <v>2985</v>
      </c>
      <c r="E22" s="29" t="s">
        <v>195</v>
      </c>
      <c r="F22" s="29" t="s">
        <v>196</v>
      </c>
      <c r="G22" s="31">
        <v>37383</v>
      </c>
      <c r="H22" s="32">
        <f t="shared" si="1"/>
        <v>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29" t="s">
        <v>53</v>
      </c>
      <c r="U22" s="16"/>
      <c r="V22" s="16"/>
      <c r="W22" s="16"/>
      <c r="X22" s="16"/>
      <c r="Y22" s="16"/>
    </row>
    <row r="23" spans="1:32" s="17" customFormat="1" x14ac:dyDescent="0.2">
      <c r="A23" s="30" t="s">
        <v>188</v>
      </c>
      <c r="B23" s="29" t="s">
        <v>160</v>
      </c>
      <c r="C23" s="29" t="s">
        <v>18</v>
      </c>
      <c r="D23" s="29">
        <v>2217</v>
      </c>
      <c r="E23" s="29" t="s">
        <v>197</v>
      </c>
      <c r="F23" s="29" t="s">
        <v>198</v>
      </c>
      <c r="G23" s="31">
        <v>37651</v>
      </c>
      <c r="H23" s="32">
        <f t="shared" si="1"/>
        <v>0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29" t="s">
        <v>53</v>
      </c>
      <c r="T23" s="16"/>
    </row>
    <row r="24" spans="1:32" s="17" customFormat="1" x14ac:dyDescent="0.2">
      <c r="A24" s="30" t="s">
        <v>202</v>
      </c>
      <c r="B24" s="29" t="s">
        <v>160</v>
      </c>
      <c r="C24" s="29" t="s">
        <v>18</v>
      </c>
      <c r="D24" s="29">
        <v>3009</v>
      </c>
      <c r="E24" s="29" t="s">
        <v>121</v>
      </c>
      <c r="F24" s="29" t="s">
        <v>157</v>
      </c>
      <c r="G24" s="31">
        <v>37510</v>
      </c>
      <c r="H24" s="32">
        <f t="shared" si="1"/>
        <v>0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29" t="s">
        <v>53</v>
      </c>
    </row>
    <row r="25" spans="1:32" s="17" customFormat="1" x14ac:dyDescent="0.2">
      <c r="A25" s="30" t="s">
        <v>203</v>
      </c>
      <c r="B25" s="29" t="s">
        <v>160</v>
      </c>
      <c r="C25" s="29" t="s">
        <v>13</v>
      </c>
      <c r="D25" s="29">
        <v>1412</v>
      </c>
      <c r="E25" s="29" t="s">
        <v>95</v>
      </c>
      <c r="F25" s="29" t="s">
        <v>204</v>
      </c>
      <c r="G25" s="31">
        <v>36871</v>
      </c>
      <c r="H25" s="32">
        <f t="shared" si="1"/>
        <v>0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29" t="s">
        <v>53</v>
      </c>
    </row>
    <row r="26" spans="1:32" s="11" customFormat="1" x14ac:dyDescent="0.2">
      <c r="A26" s="25" t="s">
        <v>205</v>
      </c>
      <c r="B26" s="26" t="s">
        <v>160</v>
      </c>
      <c r="C26" s="26" t="s">
        <v>13</v>
      </c>
      <c r="D26" s="26">
        <v>1454</v>
      </c>
      <c r="E26" s="26" t="s">
        <v>177</v>
      </c>
      <c r="F26" s="26" t="s">
        <v>206</v>
      </c>
      <c r="G26" s="27">
        <v>36448</v>
      </c>
      <c r="H26" s="28">
        <f t="shared" si="1"/>
        <v>0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 t="s">
        <v>53</v>
      </c>
    </row>
  </sheetData>
  <mergeCells count="2">
    <mergeCell ref="A2:R2"/>
    <mergeCell ref="A14:S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Ranking</vt:lpstr>
      <vt:lpstr>Stellenberg</vt:lpstr>
      <vt:lpstr>Durbanville HS</vt:lpstr>
      <vt:lpstr>Jan van Riebeeck HS</vt:lpstr>
    </vt:vector>
  </TitlesOfParts>
  <Company>Pioneer Foods PTY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Louwrens, Gerhard</dc:creator>
  <cp:lastModifiedBy>WP Tweekamp</cp:lastModifiedBy>
  <dcterms:created xsi:type="dcterms:W3CDTF">2019-01-09T19:19:33Z</dcterms:created>
  <dcterms:modified xsi:type="dcterms:W3CDTF">2019-01-20T13:48:50Z</dcterms:modified>
</cp:coreProperties>
</file>